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Лист1" sheetId="1" r:id="rId1"/>
    <sheet name="Лист3" sheetId="2" r:id="rId2"/>
  </sheets>
  <definedNames>
    <definedName name="_xlnm.Print_Area" localSheetId="0">'Лист1'!$A$1:$BA$32</definedName>
    <definedName name="_xlnm.Print_Area" localSheetId="1">'Лист3'!$A$1:$Q$94</definedName>
  </definedNames>
  <calcPr fullCalcOnLoad="1"/>
</workbook>
</file>

<file path=xl/sharedStrings.xml><?xml version="1.0" encoding="utf-8"?>
<sst xmlns="http://schemas.openxmlformats.org/spreadsheetml/2006/main" count="291" uniqueCount="205">
  <si>
    <t>Міністерство освіти і науки України</t>
  </si>
  <si>
    <t>Донбаська державна машинобудівна академія</t>
  </si>
  <si>
    <t xml:space="preserve">НАВЧАЛЬНИЙ ПЛАН </t>
  </si>
  <si>
    <r>
      <t xml:space="preserve">підготовки:   </t>
    </r>
    <r>
      <rPr>
        <b/>
        <sz val="20"/>
        <rFont val="Times New Roman"/>
        <family val="1"/>
      </rPr>
      <t>магістра</t>
    </r>
  </si>
  <si>
    <t>На основі ОПП підготовки бакалавра</t>
  </si>
  <si>
    <t xml:space="preserve">       І 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</si>
  <si>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</si>
  <si>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</si>
  <si>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</si>
  <si>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</si>
  <si>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</si>
  <si>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</si>
  <si>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</si>
  <si>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</si>
  <si>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</si>
  <si>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</si>
  <si>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</si>
  <si>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</si>
  <si>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</si>
  <si>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</si>
  <si>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</si>
  <si>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</si>
  <si>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</si>
  <si>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ДЕРЖАВНА АТЕСТАЦІЯ</t>
  </si>
  <si>
    <t>Теоретичне навчання</t>
  </si>
  <si>
    <t>Екзаменаційна сесія</t>
  </si>
  <si>
    <t>Практика</t>
  </si>
  <si>
    <t>Виконання дипломн. проекту</t>
  </si>
  <si>
    <t>Держ. атест.</t>
  </si>
  <si>
    <t>Канікули</t>
  </si>
  <si>
    <t>Усього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</si>
  <si>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</si>
  <si>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</si>
  <si>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</si>
  <si>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</si>
  <si>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Переддипломна</t>
  </si>
  <si>
    <t>Підготовка магістерської роботи</t>
  </si>
  <si>
    <t>Випускна робота</t>
  </si>
  <si>
    <t>Захист магістерської роботи</t>
  </si>
  <si>
    <t>Всього</t>
  </si>
  <si>
    <t>№ п/п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</si>
  <si>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</si>
  <si>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</si>
  <si>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</si>
  <si>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</si>
  <si>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</si>
  <si>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</si>
  <si>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1 курс</t>
  </si>
  <si>
    <t>2 курс</t>
  </si>
  <si>
    <t>всього</t>
  </si>
  <si>
    <t>у тому числі: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</si>
  <si>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</si>
  <si>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</si>
  <si>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</si>
  <si>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</si>
  <si>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</si>
  <si>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</si>
  <si>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</si>
  <si>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</si>
  <si>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1. ЦИКЛ ДИСЦИПЛІН ЗАГАЛЬНОЇ ПІДГОТОВКИ</t>
  </si>
  <si>
    <t>1.1. ОБОВ'ЯЗКОВІ НАВЧАЛЬНІ ДИСЦИПЛІНИ</t>
  </si>
  <si>
    <t>1.1.1.</t>
  </si>
  <si>
    <t>Інтелектуальна власність та принципи організації наукових досліджень</t>
  </si>
  <si>
    <t>1.1.1.1.</t>
  </si>
  <si>
    <t>Інтелектуальна власність</t>
  </si>
  <si>
    <t>1.1.2.</t>
  </si>
  <si>
    <t>Охорона праці в галузі та цивільний захист</t>
  </si>
  <si>
    <t>1.1.2.1.</t>
  </si>
  <si>
    <t>Охорона праці в галузі</t>
  </si>
  <si>
    <t>1.1.2.2.</t>
  </si>
  <si>
    <t>Цивільний захист</t>
  </si>
  <si>
    <t>Разом п.1.1.</t>
  </si>
  <si>
    <t>1.2. ДИСЦИПЛІНИ ВІЛЬНОГО ВИБОРУ</t>
  </si>
  <si>
    <t>1 траєкторія</t>
  </si>
  <si>
    <t>1.2.1.</t>
  </si>
  <si>
    <t>Іноземна мова (за професійним спрямуванням)</t>
  </si>
  <si>
    <t>1.2.1.1</t>
  </si>
  <si>
    <t>1.2.1.2</t>
  </si>
  <si>
    <t>2</t>
  </si>
  <si>
    <t>Разом 1 траєкторія</t>
  </si>
  <si>
    <t>2 траєкторія</t>
  </si>
  <si>
    <t>1.2.2.</t>
  </si>
  <si>
    <t xml:space="preserve">Психологія управління </t>
  </si>
  <si>
    <t>1.2.3.</t>
  </si>
  <si>
    <t>Працевлаштування та ділова кар’єра</t>
  </si>
  <si>
    <t>1.2.4.</t>
  </si>
  <si>
    <t>Філософія і наука</t>
  </si>
  <si>
    <t>Разом 2 траєкторія</t>
  </si>
  <si>
    <t>Фізичне виховання</t>
  </si>
  <si>
    <t>3дф*</t>
  </si>
  <si>
    <t>с*</t>
  </si>
  <si>
    <t>Примітка:   с* - секційні заняття (факультатив)</t>
  </si>
  <si>
    <t>Разом п. 1.2.</t>
  </si>
  <si>
    <t>Разом п. 1.</t>
  </si>
  <si>
    <t>2. ЦИКЛ ДИСЦИПЛІН ПРОФЕСІЙНОЇ ПІДГОТОВКИ</t>
  </si>
  <si>
    <t>2.1. ОБОВ'ЯЗКОВІ НАВЧАЛЬНІ ДИСЦИПЛІНИ</t>
  </si>
  <si>
    <t>Фінансовий менеджмент</t>
  </si>
  <si>
    <t>Разом п.2.1</t>
  </si>
  <si>
    <t>Інвестиційний менеджмент</t>
  </si>
  <si>
    <t>Разом п. 2</t>
  </si>
  <si>
    <t>3.  ПРАКТИЧНА ПІДГОТОВКА</t>
  </si>
  <si>
    <t>Переддипломна практика</t>
  </si>
  <si>
    <t>Виконання магістерської роботи</t>
  </si>
  <si>
    <t>Разом п. 3</t>
  </si>
  <si>
    <t>4. ДЕРЖАВНА АТЕСТАЦІЯ</t>
  </si>
  <si>
    <t>Разом з підготовки магістра:</t>
  </si>
  <si>
    <t xml:space="preserve"> Кількість екзаменів</t>
  </si>
  <si>
    <t xml:space="preserve"> Кількість заліків</t>
  </si>
  <si>
    <t xml:space="preserve"> Кількість курсових проектів</t>
  </si>
  <si>
    <t xml:space="preserve"> Кількість курсових робіт</t>
  </si>
  <si>
    <t xml:space="preserve">Зав. кафедри </t>
  </si>
  <si>
    <t>3.1.</t>
  </si>
  <si>
    <t>3.2.</t>
  </si>
  <si>
    <t>4.1.</t>
  </si>
  <si>
    <t>4/0</t>
  </si>
  <si>
    <t>4/2</t>
  </si>
  <si>
    <t>8/0</t>
  </si>
  <si>
    <t>ЗАТВЕРДЖЕНО:</t>
  </si>
  <si>
    <t>на засіданні Вченої ради</t>
  </si>
  <si>
    <t>Ректор ________________________</t>
  </si>
  <si>
    <t>(Ковальов В.Д.)</t>
  </si>
  <si>
    <t>семестри</t>
  </si>
  <si>
    <t>семестр</t>
  </si>
  <si>
    <t xml:space="preserve">V. План навчального процесу на 2017/2018 навчальний рік      </t>
  </si>
  <si>
    <t>Розподіл за семестрами</t>
  </si>
  <si>
    <t>Семестр</t>
  </si>
  <si>
    <t>Спецкурс за напрямком магістерської роботи</t>
  </si>
  <si>
    <t>1.3.1</t>
  </si>
  <si>
    <t>Ділове адміністрування</t>
  </si>
  <si>
    <t>1.3.1.1</t>
  </si>
  <si>
    <t>Менеджмент організацій</t>
  </si>
  <si>
    <t>1.3.1.2</t>
  </si>
  <si>
    <t>Ділове адміністрування (курсова робота)</t>
  </si>
  <si>
    <t>1.3.1.3</t>
  </si>
  <si>
    <t>Корпоративне управління</t>
  </si>
  <si>
    <t>1.3.2</t>
  </si>
  <si>
    <t>Управління змінами</t>
  </si>
  <si>
    <t>1.3.3</t>
  </si>
  <si>
    <t>Управління проектами</t>
  </si>
  <si>
    <t>1.3.4</t>
  </si>
  <si>
    <t>Управління якістю</t>
  </si>
  <si>
    <t>1.3.5</t>
  </si>
  <si>
    <t>1.3.6</t>
  </si>
  <si>
    <t>Управління конкурентоспроможністю</t>
  </si>
  <si>
    <t>Договірне право</t>
  </si>
  <si>
    <t>2.ДИСЦИПЛІНИ ВІЛЬНОГО ВИБОРА</t>
  </si>
  <si>
    <t>2.3 Дисципліни професійної підготовки</t>
  </si>
  <si>
    <t>Спеціалізація "Менеджмент і бізнес адміністрування"</t>
  </si>
  <si>
    <t>2.3.1</t>
  </si>
  <si>
    <t>Публічне адміністрування</t>
  </si>
  <si>
    <t>2.3.2</t>
  </si>
  <si>
    <t>2.3.3</t>
  </si>
  <si>
    <t>Інформаційні системи і технології в управлінні організацією</t>
  </si>
  <si>
    <t>Разом п.2.3</t>
  </si>
  <si>
    <t>Спеціалізація "Логістика"</t>
  </si>
  <si>
    <t>Логістичний менеджмент</t>
  </si>
  <si>
    <t>Фінансові потоки в логістичних системах</t>
  </si>
  <si>
    <t>Інформційні системи і тезнології в логістиці</t>
  </si>
  <si>
    <t>Спеціалізація "Менеджмент зовнішньоекономічної діяльності"</t>
  </si>
  <si>
    <t>Міжнародна конкурентоспроможність</t>
  </si>
  <si>
    <t>Міжнародні кредитно-розрахункові та валютні операції</t>
  </si>
  <si>
    <t>Інформаційні системи і технології в управлінні зовнішньоекономічною діяльністю</t>
  </si>
  <si>
    <t>20/10</t>
  </si>
  <si>
    <r>
      <t xml:space="preserve">галузь знань: </t>
    </r>
    <r>
      <rPr>
        <b/>
        <sz val="20"/>
        <rFont val="Times New Roman"/>
        <family val="1"/>
      </rPr>
      <t>07 Управління та адміністрування</t>
    </r>
  </si>
  <si>
    <r>
      <t xml:space="preserve">спеціальність:  </t>
    </r>
    <r>
      <rPr>
        <b/>
        <sz val="20"/>
        <rFont val="Times New Roman"/>
        <family val="1"/>
      </rPr>
      <t>073 Менеджмент</t>
    </r>
  </si>
  <si>
    <r>
      <t xml:space="preserve">магістерські програми: </t>
    </r>
    <r>
      <rPr>
        <b/>
        <sz val="20"/>
        <rFont val="Times New Roman"/>
        <family val="1"/>
      </rPr>
      <t>Менеджмент і бізнес-адміністрування, Логістика, Менеджмент зовнішньоекономічної діяльності</t>
    </r>
  </si>
  <si>
    <t>Д.К. Турченко</t>
  </si>
  <si>
    <t>Кваліфікація: магістр з менеджменту</t>
  </si>
  <si>
    <t>8/2</t>
  </si>
  <si>
    <t>16/6</t>
  </si>
  <si>
    <t>5</t>
  </si>
  <si>
    <t>16/2</t>
  </si>
  <si>
    <t>8/4</t>
  </si>
  <si>
    <t>24/12</t>
  </si>
  <si>
    <t>24/10</t>
  </si>
  <si>
    <t>1.3.7</t>
  </si>
  <si>
    <t>1.1.3.</t>
  </si>
  <si>
    <t>Н</t>
  </si>
  <si>
    <t>Настановна сесія</t>
  </si>
  <si>
    <t>Розподіл годин на тиждень за курсами і семестрами</t>
  </si>
  <si>
    <t>кількість тижнів у семестрі</t>
  </si>
  <si>
    <t>справка</t>
  </si>
  <si>
    <t>6+15+9</t>
  </si>
  <si>
    <t>2/0</t>
  </si>
  <si>
    <t>32/12</t>
  </si>
  <si>
    <t>40/12</t>
  </si>
  <si>
    <t>МП</t>
  </si>
  <si>
    <t>ХІОП</t>
  </si>
  <si>
    <t>мн</t>
  </si>
  <si>
    <t>еп</t>
  </si>
  <si>
    <t>" 27 "  грудня 2017 р.</t>
  </si>
  <si>
    <r>
      <t>протокол № __</t>
    </r>
    <r>
      <rPr>
        <sz val="22"/>
        <rFont val="Times New Roman"/>
        <family val="1"/>
      </rPr>
      <t>__</t>
    </r>
  </si>
  <si>
    <t>Термін навчання - 1 рік, 5 місяців</t>
  </si>
  <si>
    <t>ЗД</t>
  </si>
  <si>
    <t xml:space="preserve">Позначення: </t>
  </si>
  <si>
    <t>теор. навч.</t>
  </si>
  <si>
    <t>настановна сесія</t>
  </si>
  <si>
    <t>екзам. сесія</t>
  </si>
  <si>
    <t>практика</t>
  </si>
  <si>
    <t>дипломне проектування</t>
  </si>
  <si>
    <t>захист дипломного проекту</t>
  </si>
  <si>
    <t>канікули</t>
  </si>
  <si>
    <r>
      <t xml:space="preserve">форма навчання:    </t>
    </r>
    <r>
      <rPr>
        <b/>
        <sz val="20"/>
        <rFont val="Times New Roman"/>
        <family val="1"/>
      </rPr>
      <t xml:space="preserve"> заочна,  </t>
    </r>
    <r>
      <rPr>
        <sz val="20"/>
        <rFont val="Times New Roman"/>
        <family val="1"/>
      </rPr>
      <t xml:space="preserve">група </t>
    </r>
    <r>
      <rPr>
        <b/>
        <sz val="20"/>
        <rFont val="Times New Roman"/>
        <family val="1"/>
      </rPr>
      <t>МН-17-2з маг</t>
    </r>
  </si>
  <si>
    <t>Директор ЦДЗО</t>
  </si>
  <si>
    <t>М.М. Федоров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</si>
</sst>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_-;\-* #,##0_-;\ _-;_-@_-"/>
    <numFmt numFmtId="173" formatCode="#,##0;\-* #,##0_-;\ _-;_-@_-"/>
    <numFmt numFmtId="174" formatCode="0.0"/>
    <numFmt numFmtId="175" formatCode="#,##0.0;\-* #,##0.0_-;\ 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22]d\ mmmm\ yyyy&quot; р.&quot;"/>
    <numFmt numFmtId="181" formatCode="#,##0.0;\-* #,##0.0_-;\ &quot;&quot;_-;_-@_-"/>
  </numFmts>
  <fonts count="5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sz val="12"/>
      <name val="Arial Cyr"/>
      <family val="2"/>
    </font>
    <font>
      <u val="single"/>
      <sz val="7.6"/>
      <color indexed="12"/>
      <name val="Arial Cyr"/>
      <family val="2"/>
    </font>
    <font>
      <u val="single"/>
      <sz val="7.6"/>
      <color indexed="36"/>
      <name val="Arial Cyr"/>
      <family val="2"/>
    </font>
    <font>
      <b/>
      <i/>
      <sz val="12"/>
      <name val="Arial Cyr"/>
      <family val="2"/>
    </font>
    <font>
      <u val="single"/>
      <sz val="12"/>
      <name val="Times New Roman"/>
      <family val="1"/>
    </font>
    <font>
      <sz val="14"/>
      <name val="Arial Cyr"/>
      <family val="2"/>
    </font>
    <font>
      <b/>
      <i/>
      <sz val="14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name val="Arial Cyr"/>
      <family val="0"/>
    </font>
    <font>
      <b/>
      <i/>
      <sz val="12"/>
      <color indexed="8"/>
      <name val="Times New Roman"/>
      <family val="1"/>
    </font>
    <font>
      <b/>
      <sz val="12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67">
    <xf numFmtId="0" fontId="0" fillId="0" borderId="0" xfId="0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24" fillId="0" borderId="0" xfId="0" applyFont="1" applyAlignment="1">
      <alignment horizontal="left"/>
    </xf>
    <xf numFmtId="0" fontId="29" fillId="0" borderId="0" xfId="0" applyFont="1" applyAlignment="1">
      <alignment wrapText="1"/>
    </xf>
    <xf numFmtId="0" fontId="23" fillId="0" borderId="0" xfId="0" applyFont="1" applyBorder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6" fillId="0" borderId="0" xfId="53" applyFont="1">
      <alignment/>
      <protection/>
    </xf>
    <xf numFmtId="0" fontId="27" fillId="0" borderId="0" xfId="53" applyFont="1">
      <alignment/>
      <protection/>
    </xf>
    <xf numFmtId="0" fontId="24" fillId="0" borderId="0" xfId="53" applyFont="1">
      <alignment/>
      <protection/>
    </xf>
    <xf numFmtId="0" fontId="27" fillId="0" borderId="0" xfId="0" applyFont="1" applyAlignment="1">
      <alignment/>
    </xf>
    <xf numFmtId="172" fontId="19" fillId="0" borderId="0" xfId="0" applyNumberFormat="1" applyFont="1" applyFill="1" applyBorder="1" applyAlignment="1" applyProtection="1">
      <alignment vertical="center"/>
      <protection/>
    </xf>
    <xf numFmtId="172" fontId="19" fillId="0" borderId="14" xfId="0" applyNumberFormat="1" applyFont="1" applyFill="1" applyBorder="1" applyAlignment="1" applyProtection="1">
      <alignment horizontal="center" vertical="center" wrapText="1"/>
      <protection/>
    </xf>
    <xf numFmtId="172" fontId="19" fillId="0" borderId="14" xfId="0" applyNumberFormat="1" applyFont="1" applyFill="1" applyBorder="1" applyAlignment="1" applyProtection="1">
      <alignment horizontal="center" vertical="center"/>
      <protection/>
    </xf>
    <xf numFmtId="173" fontId="19" fillId="0" borderId="14" xfId="0" applyNumberFormat="1" applyFont="1" applyFill="1" applyBorder="1" applyAlignment="1" applyProtection="1">
      <alignment horizontal="center" vertical="center"/>
      <protection/>
    </xf>
    <xf numFmtId="173" fontId="33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4" xfId="0" applyNumberFormat="1" applyFont="1" applyFill="1" applyBorder="1" applyAlignment="1" applyProtection="1">
      <alignment horizontal="center" vertical="center"/>
      <protection/>
    </xf>
    <xf numFmtId="49" fontId="19" fillId="0" borderId="14" xfId="0" applyNumberFormat="1" applyFont="1" applyFill="1" applyBorder="1" applyAlignment="1" applyProtection="1">
      <alignment horizontal="center" vertical="center"/>
      <protection/>
    </xf>
    <xf numFmtId="49" fontId="19" fillId="0" borderId="15" xfId="0" applyNumberFormat="1" applyFont="1" applyFill="1" applyBorder="1" applyAlignment="1">
      <alignment horizontal="center" vertical="center" wrapText="1"/>
    </xf>
    <xf numFmtId="172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5" xfId="0" applyFont="1" applyFill="1" applyBorder="1" applyAlignment="1">
      <alignment horizontal="left" vertical="top" wrapText="1"/>
    </xf>
    <xf numFmtId="0" fontId="33" fillId="0" borderId="16" xfId="0" applyFont="1" applyFill="1" applyBorder="1" applyAlignment="1">
      <alignment horizontal="left" vertical="top" wrapText="1"/>
    </xf>
    <xf numFmtId="0" fontId="33" fillId="0" borderId="15" xfId="0" applyNumberFormat="1" applyFont="1" applyFill="1" applyBorder="1" applyAlignment="1">
      <alignment horizontal="center" vertical="center" wrapText="1"/>
    </xf>
    <xf numFmtId="0" fontId="33" fillId="0" borderId="16" xfId="0" applyNumberFormat="1" applyFont="1" applyFill="1" applyBorder="1" applyAlignment="1" applyProtection="1">
      <alignment horizontal="center" vertical="center"/>
      <protection/>
    </xf>
    <xf numFmtId="0" fontId="33" fillId="0" borderId="17" xfId="0" applyNumberFormat="1" applyFont="1" applyFill="1" applyBorder="1" applyAlignment="1" applyProtection="1">
      <alignment horizontal="center" vertical="center"/>
      <protection/>
    </xf>
    <xf numFmtId="0" fontId="19" fillId="0" borderId="15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7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/>
      <protection/>
    </xf>
    <xf numFmtId="0" fontId="30" fillId="0" borderId="17" xfId="0" applyNumberFormat="1" applyFont="1" applyFill="1" applyBorder="1" applyAlignment="1" applyProtection="1">
      <alignment horizontal="center" vertical="center"/>
      <protection/>
    </xf>
    <xf numFmtId="0" fontId="19" fillId="0" borderId="19" xfId="0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173" fontId="33" fillId="24" borderId="0" xfId="0" applyNumberFormat="1" applyFont="1" applyFill="1" applyBorder="1" applyAlignment="1" applyProtection="1">
      <alignment horizontal="center" vertical="center"/>
      <protection/>
    </xf>
    <xf numFmtId="0" fontId="33" fillId="24" borderId="0" xfId="0" applyNumberFormat="1" applyFont="1" applyFill="1" applyBorder="1" applyAlignment="1" applyProtection="1">
      <alignment horizontal="center" vertical="center"/>
      <protection/>
    </xf>
    <xf numFmtId="172" fontId="40" fillId="24" borderId="0" xfId="0" applyNumberFormat="1" applyFont="1" applyFill="1" applyBorder="1" applyAlignment="1" applyProtection="1">
      <alignment horizontal="center" vertical="center"/>
      <protection/>
    </xf>
    <xf numFmtId="49" fontId="38" fillId="0" borderId="0" xfId="0" applyNumberFormat="1" applyFont="1" applyFill="1" applyBorder="1" applyAlignment="1">
      <alignment horizontal="center" vertical="center"/>
    </xf>
    <xf numFmtId="49" fontId="33" fillId="24" borderId="25" xfId="0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49" fontId="19" fillId="0" borderId="26" xfId="0" applyNumberFormat="1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172" fontId="33" fillId="0" borderId="0" xfId="0" applyNumberFormat="1" applyFont="1" applyFill="1" applyBorder="1" applyAlignment="1" applyProtection="1">
      <alignment vertical="center"/>
      <protection/>
    </xf>
    <xf numFmtId="0" fontId="33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174" fontId="33" fillId="24" borderId="14" xfId="0" applyNumberFormat="1" applyFont="1" applyFill="1" applyBorder="1" applyAlignment="1">
      <alignment horizontal="center" vertical="center" wrapText="1"/>
    </xf>
    <xf numFmtId="174" fontId="33" fillId="24" borderId="0" xfId="0" applyNumberFormat="1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horizontal="center" vertical="center" wrapText="1"/>
    </xf>
    <xf numFmtId="2" fontId="33" fillId="24" borderId="0" xfId="0" applyNumberFormat="1" applyFont="1" applyFill="1" applyBorder="1" applyAlignment="1">
      <alignment horizontal="center" vertical="center" wrapText="1"/>
    </xf>
    <xf numFmtId="174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right"/>
    </xf>
    <xf numFmtId="0" fontId="41" fillId="0" borderId="0" xfId="0" applyFont="1" applyFill="1" applyBorder="1" applyAlignment="1">
      <alignment horizontal="right"/>
    </xf>
    <xf numFmtId="0" fontId="33" fillId="24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1" fontId="33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1" fontId="33" fillId="0" borderId="0" xfId="0" applyNumberFormat="1" applyFont="1" applyFill="1" applyBorder="1" applyAlignment="1">
      <alignment vertical="center" wrapText="1"/>
    </xf>
    <xf numFmtId="49" fontId="19" fillId="0" borderId="35" xfId="0" applyNumberFormat="1" applyFont="1" applyFill="1" applyBorder="1" applyAlignment="1" applyProtection="1">
      <alignment horizontal="center" vertical="center" wrapText="1"/>
      <protection/>
    </xf>
    <xf numFmtId="173" fontId="38" fillId="0" borderId="36" xfId="0" applyNumberFormat="1" applyFont="1" applyFill="1" applyBorder="1" applyAlignment="1" applyProtection="1">
      <alignment horizontal="center" vertical="center"/>
      <protection/>
    </xf>
    <xf numFmtId="173" fontId="33" fillId="0" borderId="36" xfId="0" applyNumberFormat="1" applyFont="1" applyFill="1" applyBorder="1" applyAlignment="1" applyProtection="1">
      <alignment horizontal="center" vertical="center"/>
      <protection/>
    </xf>
    <xf numFmtId="174" fontId="33" fillId="0" borderId="36" xfId="0" applyNumberFormat="1" applyFont="1" applyFill="1" applyBorder="1" applyAlignment="1" applyProtection="1">
      <alignment horizontal="center" vertical="center"/>
      <protection/>
    </xf>
    <xf numFmtId="0" fontId="19" fillId="0" borderId="37" xfId="0" applyNumberFormat="1" applyFont="1" applyFill="1" applyBorder="1" applyAlignment="1">
      <alignment horizontal="center" vertical="center" wrapText="1"/>
    </xf>
    <xf numFmtId="0" fontId="19" fillId="0" borderId="38" xfId="0" applyNumberFormat="1" applyFont="1" applyFill="1" applyBorder="1" applyAlignment="1">
      <alignment horizontal="center" vertical="center" wrapText="1"/>
    </xf>
    <xf numFmtId="173" fontId="33" fillId="0" borderId="39" xfId="0" applyNumberFormat="1" applyFont="1" applyFill="1" applyBorder="1" applyAlignment="1" applyProtection="1">
      <alignment horizontal="left" vertical="center" wrapText="1"/>
      <protection/>
    </xf>
    <xf numFmtId="0" fontId="19" fillId="0" borderId="40" xfId="0" applyFont="1" applyFill="1" applyBorder="1" applyAlignment="1">
      <alignment wrapText="1"/>
    </xf>
    <xf numFmtId="0" fontId="30" fillId="0" borderId="40" xfId="0" applyFont="1" applyFill="1" applyBorder="1" applyAlignment="1">
      <alignment vertical="center" wrapText="1"/>
    </xf>
    <xf numFmtId="0" fontId="33" fillId="0" borderId="40" xfId="0" applyNumberFormat="1" applyFont="1" applyFill="1" applyBorder="1" applyAlignment="1">
      <alignment horizontal="left" vertical="center" wrapText="1"/>
    </xf>
    <xf numFmtId="0" fontId="19" fillId="0" borderId="40" xfId="0" applyNumberFormat="1" applyFont="1" applyFill="1" applyBorder="1" applyAlignment="1">
      <alignment horizontal="left" vertical="center" wrapText="1"/>
    </xf>
    <xf numFmtId="173" fontId="37" fillId="0" borderId="41" xfId="0" applyNumberFormat="1" applyFont="1" applyFill="1" applyBorder="1" applyAlignment="1" applyProtection="1">
      <alignment horizontal="center" vertical="center" wrapText="1"/>
      <protection/>
    </xf>
    <xf numFmtId="0" fontId="19" fillId="0" borderId="35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left" vertical="top" wrapText="1"/>
    </xf>
    <xf numFmtId="0" fontId="33" fillId="0" borderId="35" xfId="0" applyNumberFormat="1" applyFont="1" applyFill="1" applyBorder="1" applyAlignment="1">
      <alignment horizontal="center" vertical="center" wrapText="1"/>
    </xf>
    <xf numFmtId="0" fontId="19" fillId="0" borderId="35" xfId="0" applyNumberFormat="1" applyFont="1" applyFill="1" applyBorder="1" applyAlignment="1">
      <alignment horizontal="center" vertical="center" wrapText="1"/>
    </xf>
    <xf numFmtId="0" fontId="19" fillId="0" borderId="42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49" fontId="19" fillId="0" borderId="31" xfId="0" applyNumberFormat="1" applyFont="1" applyFill="1" applyBorder="1" applyAlignment="1">
      <alignment horizontal="center" vertical="center" wrapText="1"/>
    </xf>
    <xf numFmtId="0" fontId="19" fillId="0" borderId="43" xfId="0" applyNumberFormat="1" applyFont="1" applyFill="1" applyBorder="1" applyAlignment="1">
      <alignment horizontal="center" vertical="center" wrapText="1"/>
    </xf>
    <xf numFmtId="0" fontId="38" fillId="0" borderId="44" xfId="0" applyFont="1" applyFill="1" applyBorder="1" applyAlignment="1">
      <alignment horizontal="center" wrapText="1"/>
    </xf>
    <xf numFmtId="49" fontId="19" fillId="0" borderId="41" xfId="0" applyNumberFormat="1" applyFont="1" applyFill="1" applyBorder="1" applyAlignment="1">
      <alignment horizontal="center" vertical="center" wrapText="1"/>
    </xf>
    <xf numFmtId="49" fontId="19" fillId="0" borderId="35" xfId="0" applyNumberFormat="1" applyFont="1" applyFill="1" applyBorder="1" applyAlignment="1">
      <alignment horizontal="center" vertical="center" wrapText="1"/>
    </xf>
    <xf numFmtId="49" fontId="19" fillId="0" borderId="45" xfId="0" applyNumberFormat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vertical="center" wrapText="1"/>
    </xf>
    <xf numFmtId="0" fontId="19" fillId="0" borderId="45" xfId="0" applyFont="1" applyFill="1" applyBorder="1" applyAlignment="1">
      <alignment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172" fontId="19" fillId="0" borderId="30" xfId="0" applyNumberFormat="1" applyFont="1" applyFill="1" applyBorder="1" applyAlignment="1" applyProtection="1">
      <alignment horizontal="center" vertical="center" wrapText="1"/>
      <protection/>
    </xf>
    <xf numFmtId="172" fontId="19" fillId="0" borderId="46" xfId="0" applyNumberFormat="1" applyFont="1" applyFill="1" applyBorder="1" applyAlignment="1" applyProtection="1">
      <alignment horizontal="center" vertical="center" wrapText="1"/>
      <protection/>
    </xf>
    <xf numFmtId="0" fontId="33" fillId="0" borderId="47" xfId="0" applyNumberFormat="1" applyFont="1" applyFill="1" applyBorder="1" applyAlignment="1" applyProtection="1">
      <alignment horizontal="center" vertical="center"/>
      <protection/>
    </xf>
    <xf numFmtId="0" fontId="33" fillId="0" borderId="48" xfId="0" applyNumberFormat="1" applyFont="1" applyFill="1" applyBorder="1" applyAlignment="1" applyProtection="1">
      <alignment horizontal="center" vertical="center"/>
      <protection/>
    </xf>
    <xf numFmtId="0" fontId="33" fillId="0" borderId="42" xfId="0" applyNumberFormat="1" applyFont="1" applyFill="1" applyBorder="1" applyAlignment="1" applyProtection="1">
      <alignment horizontal="center" vertical="center"/>
      <protection/>
    </xf>
    <xf numFmtId="0" fontId="30" fillId="0" borderId="37" xfId="0" applyNumberFormat="1" applyFont="1" applyFill="1" applyBorder="1" applyAlignment="1" applyProtection="1">
      <alignment horizontal="center" vertical="center"/>
      <protection/>
    </xf>
    <xf numFmtId="0" fontId="19" fillId="0" borderId="47" xfId="0" applyNumberFormat="1" applyFont="1" applyFill="1" applyBorder="1" applyAlignment="1">
      <alignment horizontal="center" vertical="center" wrapText="1"/>
    </xf>
    <xf numFmtId="0" fontId="19" fillId="0" borderId="49" xfId="0" applyNumberFormat="1" applyFont="1" applyFill="1" applyBorder="1" applyAlignment="1">
      <alignment horizontal="center" vertical="center" wrapText="1"/>
    </xf>
    <xf numFmtId="0" fontId="19" fillId="0" borderId="50" xfId="0" applyNumberFormat="1" applyFont="1" applyFill="1" applyBorder="1" applyAlignment="1">
      <alignment horizontal="center" vertical="center" wrapText="1"/>
    </xf>
    <xf numFmtId="49" fontId="19" fillId="0" borderId="51" xfId="0" applyNumberFormat="1" applyFont="1" applyFill="1" applyBorder="1" applyAlignment="1">
      <alignment horizontal="center" vertical="center" wrapText="1"/>
    </xf>
    <xf numFmtId="0" fontId="38" fillId="0" borderId="51" xfId="0" applyFont="1" applyFill="1" applyBorder="1" applyAlignment="1">
      <alignment horizontal="center" wrapText="1"/>
    </xf>
    <xf numFmtId="0" fontId="19" fillId="0" borderId="52" xfId="0" applyFont="1" applyFill="1" applyBorder="1" applyAlignment="1">
      <alignment horizontal="center" vertical="center" wrapText="1"/>
    </xf>
    <xf numFmtId="49" fontId="19" fillId="0" borderId="53" xfId="0" applyNumberFormat="1" applyFont="1" applyFill="1" applyBorder="1" applyAlignment="1">
      <alignment horizontal="center" vertical="center" wrapText="1"/>
    </xf>
    <xf numFmtId="172" fontId="19" fillId="0" borderId="54" xfId="0" applyNumberFormat="1" applyFont="1" applyFill="1" applyBorder="1" applyAlignment="1" applyProtection="1">
      <alignment horizontal="center" vertical="center" wrapText="1"/>
      <protection/>
    </xf>
    <xf numFmtId="0" fontId="39" fillId="0" borderId="51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55" xfId="0" applyNumberFormat="1" applyFont="1" applyFill="1" applyBorder="1" applyAlignment="1">
      <alignment horizontal="center" vertical="center" wrapText="1"/>
    </xf>
    <xf numFmtId="0" fontId="33" fillId="0" borderId="56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9" fillId="24" borderId="51" xfId="0" applyFont="1" applyFill="1" applyBorder="1" applyAlignment="1">
      <alignment horizontal="center" vertical="center" wrapText="1"/>
    </xf>
    <xf numFmtId="0" fontId="33" fillId="24" borderId="53" xfId="0" applyFont="1" applyFill="1" applyBorder="1" applyAlignment="1">
      <alignment wrapText="1"/>
    </xf>
    <xf numFmtId="0" fontId="33" fillId="24" borderId="58" xfId="0" applyFont="1" applyFill="1" applyBorder="1" applyAlignment="1">
      <alignment wrapText="1"/>
    </xf>
    <xf numFmtId="0" fontId="19" fillId="0" borderId="59" xfId="0" applyFont="1" applyFill="1" applyBorder="1" applyAlignment="1">
      <alignment horizontal="center" vertical="center" wrapText="1"/>
    </xf>
    <xf numFmtId="0" fontId="19" fillId="0" borderId="60" xfId="0" applyNumberFormat="1" applyFont="1" applyFill="1" applyBorder="1" applyAlignment="1" applyProtection="1">
      <alignment horizontal="center" vertical="center"/>
      <protection/>
    </xf>
    <xf numFmtId="0" fontId="19" fillId="0" borderId="61" xfId="0" applyFont="1" applyFill="1" applyBorder="1" applyAlignment="1">
      <alignment horizontal="center" vertical="center" wrapText="1"/>
    </xf>
    <xf numFmtId="172" fontId="19" fillId="0" borderId="62" xfId="0" applyNumberFormat="1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0" fontId="19" fillId="24" borderId="47" xfId="0" applyFont="1" applyFill="1" applyBorder="1" applyAlignment="1">
      <alignment horizontal="center" vertical="center" wrapText="1"/>
    </xf>
    <xf numFmtId="0" fontId="19" fillId="24" borderId="42" xfId="0" applyFont="1" applyFill="1" applyBorder="1" applyAlignment="1">
      <alignment horizontal="center" vertical="center" wrapText="1"/>
    </xf>
    <xf numFmtId="0" fontId="19" fillId="0" borderId="63" xfId="0" applyNumberFormat="1" applyFont="1" applyFill="1" applyBorder="1" applyAlignment="1">
      <alignment horizontal="center" vertical="center" wrapText="1"/>
    </xf>
    <xf numFmtId="174" fontId="19" fillId="0" borderId="64" xfId="0" applyNumberFormat="1" applyFont="1" applyFill="1" applyBorder="1" applyAlignment="1" applyProtection="1">
      <alignment horizontal="center" vertical="center"/>
      <protection/>
    </xf>
    <xf numFmtId="0" fontId="19" fillId="0" borderId="64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172" fontId="19" fillId="0" borderId="65" xfId="0" applyNumberFormat="1" applyFont="1" applyFill="1" applyBorder="1" applyAlignment="1" applyProtection="1">
      <alignment horizontal="center" vertical="center" wrapText="1"/>
      <protection/>
    </xf>
    <xf numFmtId="0" fontId="33" fillId="0" borderId="52" xfId="0" applyNumberFormat="1" applyFont="1" applyFill="1" applyBorder="1" applyAlignment="1">
      <alignment horizontal="center" vertical="center" wrapText="1"/>
    </xf>
    <xf numFmtId="173" fontId="33" fillId="0" borderId="36" xfId="0" applyNumberFormat="1" applyFont="1" applyFill="1" applyBorder="1" applyAlignment="1">
      <alignment horizontal="center" vertical="center" wrapText="1"/>
    </xf>
    <xf numFmtId="0" fontId="33" fillId="0" borderId="26" xfId="0" applyNumberFormat="1" applyFont="1" applyFill="1" applyBorder="1" applyAlignment="1">
      <alignment horizontal="center" vertical="center" wrapText="1"/>
    </xf>
    <xf numFmtId="174" fontId="33" fillId="0" borderId="36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horizontal="center" vertical="center" wrapText="1"/>
    </xf>
    <xf numFmtId="174" fontId="33" fillId="0" borderId="67" xfId="0" applyNumberFormat="1" applyFont="1" applyFill="1" applyBorder="1" applyAlignment="1">
      <alignment horizontal="center" vertical="center" wrapText="1"/>
    </xf>
    <xf numFmtId="0" fontId="33" fillId="0" borderId="51" xfId="0" applyFont="1" applyFill="1" applyBorder="1" applyAlignment="1">
      <alignment horizontal="center" vertical="center" wrapText="1"/>
    </xf>
    <xf numFmtId="0" fontId="33" fillId="0" borderId="68" xfId="0" applyNumberFormat="1" applyFont="1" applyFill="1" applyBorder="1" applyAlignment="1">
      <alignment horizontal="center" vertical="center" wrapText="1"/>
    </xf>
    <xf numFmtId="0" fontId="33" fillId="0" borderId="69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wrapText="1"/>
    </xf>
    <xf numFmtId="173" fontId="33" fillId="0" borderId="0" xfId="0" applyNumberFormat="1" applyFont="1" applyFill="1" applyBorder="1" applyAlignment="1">
      <alignment horizontal="center" vertical="center" wrapText="1"/>
    </xf>
    <xf numFmtId="49" fontId="33" fillId="0" borderId="41" xfId="0" applyNumberFormat="1" applyFont="1" applyFill="1" applyBorder="1" applyAlignment="1">
      <alignment horizontal="center" vertical="center" wrapText="1"/>
    </xf>
    <xf numFmtId="49" fontId="33" fillId="0" borderId="70" xfId="0" applyNumberFormat="1" applyFont="1" applyFill="1" applyBorder="1" applyAlignment="1">
      <alignment horizontal="center" vertical="center" wrapText="1"/>
    </xf>
    <xf numFmtId="49" fontId="33" fillId="0" borderId="19" xfId="0" applyNumberFormat="1" applyFont="1" applyFill="1" applyBorder="1" applyAlignment="1">
      <alignment horizontal="center" vertical="center" wrapText="1"/>
    </xf>
    <xf numFmtId="49" fontId="33" fillId="0" borderId="41" xfId="0" applyNumberFormat="1" applyFont="1" applyFill="1" applyBorder="1" applyAlignment="1" applyProtection="1">
      <alignment horizontal="center" vertical="center" wrapText="1"/>
      <protection/>
    </xf>
    <xf numFmtId="49" fontId="33" fillId="0" borderId="35" xfId="0" applyNumberFormat="1" applyFont="1" applyFill="1" applyBorder="1" applyAlignment="1" applyProtection="1">
      <alignment horizontal="center" vertical="center" wrapText="1"/>
      <protection/>
    </xf>
    <xf numFmtId="0" fontId="33" fillId="0" borderId="41" xfId="0" applyFont="1" applyFill="1" applyBorder="1" applyAlignment="1">
      <alignment vertical="center" wrapText="1"/>
    </xf>
    <xf numFmtId="0" fontId="39" fillId="24" borderId="71" xfId="0" applyFont="1" applyFill="1" applyBorder="1" applyAlignment="1">
      <alignment wrapText="1"/>
    </xf>
    <xf numFmtId="0" fontId="33" fillId="0" borderId="12" xfId="0" applyFont="1" applyFill="1" applyBorder="1" applyAlignment="1">
      <alignment vertical="top" wrapText="1"/>
    </xf>
    <xf numFmtId="0" fontId="33" fillId="0" borderId="13" xfId="0" applyFont="1" applyFill="1" applyBorder="1" applyAlignment="1">
      <alignment wrapText="1"/>
    </xf>
    <xf numFmtId="174" fontId="33" fillId="0" borderId="59" xfId="0" applyNumberFormat="1" applyFont="1" applyFill="1" applyBorder="1" applyAlignment="1" applyProtection="1">
      <alignment horizontal="center" vertical="center"/>
      <protection/>
    </xf>
    <xf numFmtId="174" fontId="33" fillId="0" borderId="36" xfId="0" applyNumberFormat="1" applyFont="1" applyFill="1" applyBorder="1" applyAlignment="1">
      <alignment horizontal="center" vertical="center"/>
    </xf>
    <xf numFmtId="0" fontId="33" fillId="0" borderId="72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vertical="center" wrapText="1"/>
    </xf>
    <xf numFmtId="0" fontId="30" fillId="0" borderId="43" xfId="0" applyNumberFormat="1" applyFont="1" applyFill="1" applyBorder="1" applyAlignment="1">
      <alignment horizontal="center" vertical="center" wrapText="1"/>
    </xf>
    <xf numFmtId="49" fontId="33" fillId="0" borderId="25" xfId="0" applyNumberFormat="1" applyFont="1" applyFill="1" applyBorder="1" applyAlignment="1">
      <alignment horizontal="center" vertical="center" wrapText="1"/>
    </xf>
    <xf numFmtId="49" fontId="33" fillId="0" borderId="14" xfId="0" applyNumberFormat="1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19" fillId="0" borderId="30" xfId="0" applyNumberFormat="1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 vertical="center" wrapText="1"/>
    </xf>
    <xf numFmtId="1" fontId="30" fillId="0" borderId="37" xfId="0" applyNumberFormat="1" applyFont="1" applyFill="1" applyBorder="1" applyAlignment="1">
      <alignment horizontal="center" vertical="center" wrapText="1"/>
    </xf>
    <xf numFmtId="174" fontId="30" fillId="0" borderId="37" xfId="0" applyNumberFormat="1" applyFont="1" applyFill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1" fontId="30" fillId="0" borderId="38" xfId="0" applyNumberFormat="1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44" fillId="24" borderId="51" xfId="0" applyFont="1" applyFill="1" applyBorder="1" applyAlignment="1">
      <alignment wrapText="1"/>
    </xf>
    <xf numFmtId="49" fontId="19" fillId="0" borderId="64" xfId="0" applyNumberFormat="1" applyFont="1" applyFill="1" applyBorder="1" applyAlignment="1">
      <alignment horizontal="center" vertical="center" wrapText="1"/>
    </xf>
    <xf numFmtId="49" fontId="19" fillId="0" borderId="73" xfId="0" applyNumberFormat="1" applyFont="1" applyFill="1" applyBorder="1" applyAlignment="1">
      <alignment horizontal="center" vertical="center" wrapText="1"/>
    </xf>
    <xf numFmtId="0" fontId="31" fillId="0" borderId="36" xfId="0" applyFont="1" applyBorder="1" applyAlignment="1">
      <alignment/>
    </xf>
    <xf numFmtId="0" fontId="31" fillId="0" borderId="74" xfId="0" applyFont="1" applyBorder="1" applyAlignment="1">
      <alignment/>
    </xf>
    <xf numFmtId="0" fontId="31" fillId="0" borderId="75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24" borderId="0" xfId="0" applyFont="1" applyFill="1" applyBorder="1" applyAlignment="1">
      <alignment/>
    </xf>
    <xf numFmtId="0" fontId="31" fillId="24" borderId="0" xfId="0" applyFont="1" applyFill="1" applyAlignment="1">
      <alignment/>
    </xf>
    <xf numFmtId="0" fontId="41" fillId="24" borderId="0" xfId="0" applyFont="1" applyFill="1" applyAlignment="1">
      <alignment/>
    </xf>
    <xf numFmtId="0" fontId="33" fillId="0" borderId="0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>
      <alignment/>
    </xf>
    <xf numFmtId="0" fontId="31" fillId="24" borderId="0" xfId="0" applyFont="1" applyFill="1" applyBorder="1" applyAlignment="1">
      <alignment horizontal="center"/>
    </xf>
    <xf numFmtId="174" fontId="19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6" fillId="0" borderId="0" xfId="0" applyFont="1" applyAlignment="1">
      <alignment/>
    </xf>
    <xf numFmtId="1" fontId="35" fillId="0" borderId="0" xfId="0" applyNumberFormat="1" applyFont="1" applyFill="1" applyBorder="1" applyAlignment="1">
      <alignment horizontal="center" vertical="center" wrapText="1"/>
    </xf>
    <xf numFmtId="0" fontId="33" fillId="0" borderId="38" xfId="0" applyNumberFormat="1" applyFont="1" applyFill="1" applyBorder="1" applyAlignment="1">
      <alignment horizontal="center" vertical="center" wrapText="1"/>
    </xf>
    <xf numFmtId="0" fontId="39" fillId="24" borderId="47" xfId="0" applyNumberFormat="1" applyFont="1" applyFill="1" applyBorder="1" applyAlignment="1">
      <alignment horizontal="center" vertical="center" wrapText="1"/>
    </xf>
    <xf numFmtId="0" fontId="39" fillId="24" borderId="48" xfId="0" applyNumberFormat="1" applyFont="1" applyFill="1" applyBorder="1" applyAlignment="1">
      <alignment horizontal="center" vertical="center" wrapText="1"/>
    </xf>
    <xf numFmtId="0" fontId="33" fillId="24" borderId="48" xfId="0" applyNumberFormat="1" applyFont="1" applyFill="1" applyBorder="1" applyAlignment="1">
      <alignment horizontal="center" vertical="center" wrapText="1"/>
    </xf>
    <xf numFmtId="0" fontId="33" fillId="24" borderId="76" xfId="0" applyNumberFormat="1" applyFont="1" applyFill="1" applyBorder="1" applyAlignment="1">
      <alignment horizontal="center" vertical="center" wrapText="1"/>
    </xf>
    <xf numFmtId="0" fontId="39" fillId="0" borderId="49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29" xfId="0" applyNumberFormat="1" applyFont="1" applyFill="1" applyBorder="1" applyAlignment="1">
      <alignment horizontal="center" vertical="center" wrapText="1"/>
    </xf>
    <xf numFmtId="0" fontId="19" fillId="0" borderId="73" xfId="0" applyFont="1" applyFill="1" applyBorder="1" applyAlignment="1">
      <alignment horizontal="center" vertical="center" wrapText="1"/>
    </xf>
    <xf numFmtId="0" fontId="38" fillId="0" borderId="65" xfId="0" applyNumberFormat="1" applyFont="1" applyFill="1" applyBorder="1" applyAlignment="1" applyProtection="1">
      <alignment horizontal="center" vertical="center"/>
      <protection/>
    </xf>
    <xf numFmtId="0" fontId="33" fillId="0" borderId="77" xfId="0" applyNumberFormat="1" applyFont="1" applyFill="1" applyBorder="1" applyAlignment="1">
      <alignment horizontal="center" vertical="center" wrapText="1"/>
    </xf>
    <xf numFmtId="0" fontId="39" fillId="0" borderId="78" xfId="0" applyNumberFormat="1" applyFont="1" applyFill="1" applyBorder="1" applyAlignment="1">
      <alignment horizontal="center" vertical="center" wrapText="1"/>
    </xf>
    <xf numFmtId="0" fontId="33" fillId="0" borderId="78" xfId="0" applyNumberFormat="1" applyFont="1" applyFill="1" applyBorder="1" applyAlignment="1">
      <alignment horizontal="center" vertical="center" wrapText="1"/>
    </xf>
    <xf numFmtId="0" fontId="33" fillId="0" borderId="65" xfId="0" applyNumberFormat="1" applyFont="1" applyFill="1" applyBorder="1" applyAlignment="1">
      <alignment horizontal="center" vertical="center" wrapText="1"/>
    </xf>
    <xf numFmtId="0" fontId="19" fillId="0" borderId="79" xfId="0" applyFont="1" applyFill="1" applyBorder="1" applyAlignment="1">
      <alignment horizontal="center" vertical="center" wrapText="1"/>
    </xf>
    <xf numFmtId="49" fontId="19" fillId="0" borderId="79" xfId="0" applyNumberFormat="1" applyFont="1" applyFill="1" applyBorder="1" applyAlignment="1">
      <alignment horizontal="center" vertical="center" wrapText="1"/>
    </xf>
    <xf numFmtId="49" fontId="19" fillId="0" borderId="80" xfId="0" applyNumberFormat="1" applyFont="1" applyFill="1" applyBorder="1" applyAlignment="1">
      <alignment horizontal="center" vertical="center" wrapText="1"/>
    </xf>
    <xf numFmtId="172" fontId="19" fillId="0" borderId="81" xfId="0" applyNumberFormat="1" applyFont="1" applyFill="1" applyBorder="1" applyAlignment="1" applyProtection="1">
      <alignment horizontal="center" vertical="center" wrapText="1"/>
      <protection/>
    </xf>
    <xf numFmtId="174" fontId="19" fillId="0" borderId="79" xfId="0" applyNumberFormat="1" applyFont="1" applyFill="1" applyBorder="1" applyAlignment="1" applyProtection="1">
      <alignment horizontal="center" vertical="center"/>
      <protection/>
    </xf>
    <xf numFmtId="0" fontId="19" fillId="0" borderId="82" xfId="0" applyFont="1" applyFill="1" applyBorder="1" applyAlignment="1">
      <alignment horizontal="center" vertical="center" wrapText="1"/>
    </xf>
    <xf numFmtId="172" fontId="19" fillId="0" borderId="83" xfId="0" applyNumberFormat="1" applyFont="1" applyFill="1" applyBorder="1" applyAlignment="1">
      <alignment horizontal="center" vertical="center" wrapText="1"/>
    </xf>
    <xf numFmtId="0" fontId="19" fillId="0" borderId="83" xfId="0" applyFont="1" applyFill="1" applyBorder="1" applyAlignment="1">
      <alignment horizontal="center" vertical="center" wrapText="1"/>
    </xf>
    <xf numFmtId="0" fontId="19" fillId="0" borderId="81" xfId="0" applyFont="1" applyFill="1" applyBorder="1" applyAlignment="1">
      <alignment horizontal="center" vertical="center" wrapText="1"/>
    </xf>
    <xf numFmtId="0" fontId="19" fillId="0" borderId="82" xfId="0" applyNumberFormat="1" applyFont="1" applyFill="1" applyBorder="1" applyAlignment="1">
      <alignment horizontal="center" vertical="center" wrapText="1"/>
    </xf>
    <xf numFmtId="0" fontId="19" fillId="0" borderId="83" xfId="0" applyNumberFormat="1" applyFont="1" applyFill="1" applyBorder="1" applyAlignment="1">
      <alignment horizontal="center" vertical="center" wrapText="1"/>
    </xf>
    <xf numFmtId="0" fontId="19" fillId="0" borderId="84" xfId="0" applyNumberFormat="1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/>
    </xf>
    <xf numFmtId="0" fontId="31" fillId="0" borderId="85" xfId="0" applyFont="1" applyFill="1" applyBorder="1" applyAlignment="1">
      <alignment horizontal="center" vertical="center"/>
    </xf>
    <xf numFmtId="0" fontId="31" fillId="0" borderId="86" xfId="0" applyFont="1" applyFill="1" applyBorder="1" applyAlignment="1">
      <alignment horizontal="center" vertical="center"/>
    </xf>
    <xf numFmtId="0" fontId="33" fillId="0" borderId="87" xfId="0" applyNumberFormat="1" applyFont="1" applyFill="1" applyBorder="1" applyAlignment="1">
      <alignment horizontal="center" vertical="center"/>
    </xf>
    <xf numFmtId="0" fontId="33" fillId="0" borderId="88" xfId="0" applyNumberFormat="1" applyFont="1" applyFill="1" applyBorder="1" applyAlignment="1">
      <alignment horizontal="center" vertical="center"/>
    </xf>
    <xf numFmtId="0" fontId="33" fillId="0" borderId="86" xfId="0" applyNumberFormat="1" applyFont="1" applyFill="1" applyBorder="1" applyAlignment="1">
      <alignment horizontal="center" vertical="center"/>
    </xf>
    <xf numFmtId="0" fontId="33" fillId="0" borderId="89" xfId="0" applyNumberFormat="1" applyFont="1" applyFill="1" applyBorder="1" applyAlignment="1">
      <alignment horizontal="center" vertical="center"/>
    </xf>
    <xf numFmtId="173" fontId="33" fillId="0" borderId="90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>
      <alignment horizontal="center" vertical="center" wrapText="1"/>
    </xf>
    <xf numFmtId="0" fontId="33" fillId="0" borderId="15" xfId="0" applyNumberFormat="1" applyFont="1" applyFill="1" applyBorder="1" applyAlignment="1" applyProtection="1">
      <alignment horizontal="center" vertical="center"/>
      <protection/>
    </xf>
    <xf numFmtId="173" fontId="37" fillId="0" borderId="90" xfId="0" applyNumberFormat="1" applyFont="1" applyFill="1" applyBorder="1" applyAlignment="1" applyProtection="1">
      <alignment horizontal="center" vertical="center" wrapText="1"/>
      <protection/>
    </xf>
    <xf numFmtId="173" fontId="37" fillId="0" borderId="76" xfId="0" applyNumberFormat="1" applyFont="1" applyFill="1" applyBorder="1" applyAlignment="1" applyProtection="1">
      <alignment horizontal="center" vertical="center" wrapText="1"/>
      <protection/>
    </xf>
    <xf numFmtId="173" fontId="33" fillId="0" borderId="91" xfId="0" applyNumberFormat="1" applyFont="1" applyFill="1" applyBorder="1" applyAlignment="1" applyProtection="1">
      <alignment horizontal="center" vertical="center" wrapText="1"/>
      <protection/>
    </xf>
    <xf numFmtId="0" fontId="30" fillId="0" borderId="57" xfId="0" applyFont="1" applyFill="1" applyBorder="1" applyAlignment="1">
      <alignment horizontal="center" vertical="center" wrapText="1"/>
    </xf>
    <xf numFmtId="0" fontId="33" fillId="0" borderId="57" xfId="0" applyNumberFormat="1" applyFont="1" applyFill="1" applyBorder="1" applyAlignment="1">
      <alignment horizontal="center" vertical="center" wrapText="1"/>
    </xf>
    <xf numFmtId="0" fontId="19" fillId="0" borderId="57" xfId="0" applyNumberFormat="1" applyFont="1" applyFill="1" applyBorder="1" applyAlignment="1">
      <alignment horizontal="center" vertical="center" wrapText="1"/>
    </xf>
    <xf numFmtId="174" fontId="33" fillId="0" borderId="41" xfId="0" applyNumberFormat="1" applyFont="1" applyFill="1" applyBorder="1" applyAlignment="1" applyProtection="1">
      <alignment horizontal="center" vertical="center" wrapText="1"/>
      <protection/>
    </xf>
    <xf numFmtId="174" fontId="30" fillId="24" borderId="35" xfId="0" applyNumberFormat="1" applyFont="1" applyFill="1" applyBorder="1" applyAlignment="1">
      <alignment horizontal="center" vertical="center" wrapText="1"/>
    </xf>
    <xf numFmtId="174" fontId="30" fillId="0" borderId="35" xfId="0" applyNumberFormat="1" applyFont="1" applyFill="1" applyBorder="1" applyAlignment="1">
      <alignment horizontal="center" vertical="center" wrapText="1"/>
    </xf>
    <xf numFmtId="174" fontId="33" fillId="0" borderId="35" xfId="0" applyNumberFormat="1" applyFont="1" applyFill="1" applyBorder="1" applyAlignment="1" applyProtection="1">
      <alignment horizontal="center" vertical="center"/>
      <protection/>
    </xf>
    <xf numFmtId="174" fontId="19" fillId="0" borderId="35" xfId="0" applyNumberFormat="1" applyFont="1" applyFill="1" applyBorder="1" applyAlignment="1" applyProtection="1">
      <alignment horizontal="center" vertical="center"/>
      <protection/>
    </xf>
    <xf numFmtId="174" fontId="30" fillId="0" borderId="35" xfId="0" applyNumberFormat="1" applyFont="1" applyFill="1" applyBorder="1" applyAlignment="1" applyProtection="1">
      <alignment horizontal="center" vertical="center"/>
      <protection/>
    </xf>
    <xf numFmtId="174" fontId="39" fillId="0" borderId="92" xfId="0" applyNumberFormat="1" applyFont="1" applyFill="1" applyBorder="1" applyAlignment="1" applyProtection="1">
      <alignment horizontal="center" vertical="center"/>
      <protection/>
    </xf>
    <xf numFmtId="174" fontId="33" fillId="24" borderId="51" xfId="0" applyNumberFormat="1" applyFont="1" applyFill="1" applyBorder="1" applyAlignment="1" applyProtection="1">
      <alignment horizontal="center" vertical="center"/>
      <protection/>
    </xf>
    <xf numFmtId="174" fontId="33" fillId="0" borderId="64" xfId="0" applyNumberFormat="1" applyFont="1" applyFill="1" applyBorder="1" applyAlignment="1" applyProtection="1">
      <alignment horizontal="center" vertical="center"/>
      <protection/>
    </xf>
    <xf numFmtId="174" fontId="33" fillId="0" borderId="51" xfId="0" applyNumberFormat="1" applyFont="1" applyFill="1" applyBorder="1" applyAlignment="1">
      <alignment horizontal="center" vertical="center" wrapText="1"/>
    </xf>
    <xf numFmtId="174" fontId="33" fillId="0" borderId="25" xfId="0" applyNumberFormat="1" applyFont="1" applyFill="1" applyBorder="1" applyAlignment="1">
      <alignment horizontal="center" vertical="center" wrapText="1"/>
    </xf>
    <xf numFmtId="174" fontId="33" fillId="0" borderId="27" xfId="0" applyNumberFormat="1" applyFont="1" applyFill="1" applyBorder="1" applyAlignment="1">
      <alignment horizontal="center" vertical="center" wrapText="1"/>
    </xf>
    <xf numFmtId="174" fontId="33" fillId="0" borderId="93" xfId="0" applyNumberFormat="1" applyFont="1" applyFill="1" applyBorder="1" applyAlignment="1">
      <alignment horizontal="center" vertical="center" wrapText="1"/>
    </xf>
    <xf numFmtId="174" fontId="33" fillId="0" borderId="18" xfId="0" applyNumberFormat="1" applyFont="1" applyFill="1" applyBorder="1" applyAlignment="1">
      <alignment horizontal="center" vertical="center" wrapText="1"/>
    </xf>
    <xf numFmtId="1" fontId="30" fillId="0" borderId="94" xfId="0" applyNumberFormat="1" applyFont="1" applyFill="1" applyBorder="1" applyAlignment="1">
      <alignment horizontal="center" vertical="center" wrapText="1"/>
    </xf>
    <xf numFmtId="1" fontId="19" fillId="0" borderId="94" xfId="0" applyNumberFormat="1" applyFont="1" applyFill="1" applyBorder="1" applyAlignment="1">
      <alignment horizontal="center" vertical="center" wrapText="1"/>
    </xf>
    <xf numFmtId="1" fontId="19" fillId="0" borderId="95" xfId="0" applyNumberFormat="1" applyFont="1" applyFill="1" applyBorder="1" applyAlignment="1">
      <alignment horizontal="center" vertical="center" wrapText="1"/>
    </xf>
    <xf numFmtId="1" fontId="33" fillId="24" borderId="14" xfId="0" applyNumberFormat="1" applyFont="1" applyFill="1" applyBorder="1" applyAlignment="1">
      <alignment horizontal="center" vertical="center" wrapText="1"/>
    </xf>
    <xf numFmtId="0" fontId="39" fillId="0" borderId="96" xfId="0" applyNumberFormat="1" applyFont="1" applyFill="1" applyBorder="1" applyAlignment="1">
      <alignment horizontal="center" vertical="center" wrapText="1"/>
    </xf>
    <xf numFmtId="0" fontId="33" fillId="0" borderId="97" xfId="0" applyFont="1" applyFill="1" applyBorder="1" applyAlignment="1">
      <alignment horizontal="center" vertical="center" wrapText="1"/>
    </xf>
    <xf numFmtId="1" fontId="39" fillId="0" borderId="98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3" fillId="0" borderId="99" xfId="0" applyFont="1" applyFill="1" applyBorder="1" applyAlignment="1">
      <alignment horizontal="center" vertical="center" wrapText="1"/>
    </xf>
    <xf numFmtId="172" fontId="33" fillId="0" borderId="100" xfId="0" applyNumberFormat="1" applyFont="1" applyFill="1" applyBorder="1" applyAlignment="1" applyProtection="1">
      <alignment horizontal="center" vertical="center"/>
      <protection/>
    </xf>
    <xf numFmtId="174" fontId="33" fillId="0" borderId="45" xfId="0" applyNumberFormat="1" applyFont="1" applyFill="1" applyBorder="1" applyAlignment="1" applyProtection="1">
      <alignment horizontal="center" vertical="center"/>
      <protection/>
    </xf>
    <xf numFmtId="0" fontId="33" fillId="0" borderId="73" xfId="0" applyFont="1" applyFill="1" applyBorder="1" applyAlignment="1">
      <alignment horizontal="center" vertical="center" wrapText="1"/>
    </xf>
    <xf numFmtId="49" fontId="33" fillId="0" borderId="36" xfId="0" applyNumberFormat="1" applyFont="1" applyFill="1" applyBorder="1" applyAlignment="1" applyProtection="1">
      <alignment horizontal="center" vertical="center"/>
      <protection/>
    </xf>
    <xf numFmtId="49" fontId="33" fillId="0" borderId="67" xfId="0" applyNumberFormat="1" applyFont="1" applyFill="1" applyBorder="1" applyAlignment="1">
      <alignment horizontal="center" vertical="center" wrapText="1"/>
    </xf>
    <xf numFmtId="49" fontId="38" fillId="0" borderId="101" xfId="0" applyNumberFormat="1" applyFont="1" applyFill="1" applyBorder="1" applyAlignment="1" applyProtection="1">
      <alignment horizontal="center" vertical="center"/>
      <protection/>
    </xf>
    <xf numFmtId="0" fontId="33" fillId="0" borderId="102" xfId="0" applyNumberFormat="1" applyFont="1" applyFill="1" applyBorder="1" applyAlignment="1" applyProtection="1">
      <alignment horizontal="center" vertical="center"/>
      <protection/>
    </xf>
    <xf numFmtId="0" fontId="33" fillId="0" borderId="103" xfId="0" applyNumberFormat="1" applyFont="1" applyFill="1" applyBorder="1" applyAlignment="1" applyProtection="1">
      <alignment horizontal="center" vertical="center"/>
      <protection/>
    </xf>
    <xf numFmtId="0" fontId="33" fillId="0" borderId="45" xfId="0" applyNumberFormat="1" applyFont="1" applyFill="1" applyBorder="1" applyAlignment="1" applyProtection="1">
      <alignment horizontal="center" vertical="center"/>
      <protection/>
    </xf>
    <xf numFmtId="174" fontId="33" fillId="0" borderId="104" xfId="0" applyNumberFormat="1" applyFont="1" applyFill="1" applyBorder="1" applyAlignment="1" applyProtection="1">
      <alignment horizontal="center" vertical="center"/>
      <protection/>
    </xf>
    <xf numFmtId="49" fontId="33" fillId="0" borderId="105" xfId="0" applyNumberFormat="1" applyFont="1" applyFill="1" applyBorder="1" applyAlignment="1" applyProtection="1">
      <alignment horizontal="center" vertical="center"/>
      <protection/>
    </xf>
    <xf numFmtId="174" fontId="33" fillId="0" borderId="106" xfId="0" applyNumberFormat="1" applyFont="1" applyFill="1" applyBorder="1" applyAlignment="1" applyProtection="1">
      <alignment horizontal="center" vertical="center"/>
      <protection/>
    </xf>
    <xf numFmtId="49" fontId="33" fillId="24" borderId="14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174" fontId="50" fillId="0" borderId="41" xfId="0" applyNumberFormat="1" applyFont="1" applyFill="1" applyBorder="1" applyAlignment="1" applyProtection="1">
      <alignment horizontal="center" vertical="center"/>
      <protection/>
    </xf>
    <xf numFmtId="174" fontId="51" fillId="0" borderId="35" xfId="0" applyNumberFormat="1" applyFont="1" applyFill="1" applyBorder="1" applyAlignment="1" applyProtection="1">
      <alignment horizontal="center" vertical="center"/>
      <protection/>
    </xf>
    <xf numFmtId="174" fontId="51" fillId="0" borderId="45" xfId="0" applyNumberFormat="1" applyFont="1" applyFill="1" applyBorder="1" applyAlignment="1" applyProtection="1">
      <alignment horizontal="center" vertical="center"/>
      <protection/>
    </xf>
    <xf numFmtId="0" fontId="50" fillId="0" borderId="45" xfId="0" applyFont="1" applyFill="1" applyBorder="1" applyAlignment="1">
      <alignment horizontal="center" vertical="center" wrapText="1"/>
    </xf>
    <xf numFmtId="0" fontId="51" fillId="0" borderId="64" xfId="0" applyFont="1" applyFill="1" applyBorder="1" applyAlignment="1">
      <alignment horizontal="center" vertical="center" wrapText="1"/>
    </xf>
    <xf numFmtId="0" fontId="51" fillId="0" borderId="107" xfId="0" applyNumberFormat="1" applyFont="1" applyFill="1" applyBorder="1" applyAlignment="1" applyProtection="1">
      <alignment horizontal="center" vertical="center"/>
      <protection/>
    </xf>
    <xf numFmtId="0" fontId="51" fillId="0" borderId="72" xfId="0" applyNumberFormat="1" applyFont="1" applyFill="1" applyBorder="1" applyAlignment="1" applyProtection="1">
      <alignment horizontal="center" vertical="center"/>
      <protection/>
    </xf>
    <xf numFmtId="0" fontId="51" fillId="0" borderId="72" xfId="0" applyNumberFormat="1" applyFont="1" applyFill="1" applyBorder="1" applyAlignment="1">
      <alignment horizontal="center" vertical="center" wrapText="1"/>
    </xf>
    <xf numFmtId="0" fontId="51" fillId="0" borderId="108" xfId="0" applyNumberFormat="1" applyFont="1" applyFill="1" applyBorder="1" applyAlignment="1">
      <alignment horizontal="center" vertical="center" wrapText="1"/>
    </xf>
    <xf numFmtId="2" fontId="33" fillId="0" borderId="109" xfId="0" applyNumberFormat="1" applyFont="1" applyFill="1" applyBorder="1" applyAlignment="1">
      <alignment horizontal="center" vertical="center" wrapText="1"/>
    </xf>
    <xf numFmtId="2" fontId="33" fillId="0" borderId="110" xfId="0" applyNumberFormat="1" applyFont="1" applyFill="1" applyBorder="1" applyAlignment="1">
      <alignment horizontal="center" vertical="center" wrapText="1"/>
    </xf>
    <xf numFmtId="0" fontId="19" fillId="0" borderId="111" xfId="0" applyFont="1" applyFill="1" applyBorder="1" applyAlignment="1">
      <alignment horizontal="center" vertical="center" wrapText="1"/>
    </xf>
    <xf numFmtId="174" fontId="19" fillId="0" borderId="112" xfId="0" applyNumberFormat="1" applyFont="1" applyFill="1" applyBorder="1" applyAlignment="1">
      <alignment horizontal="center" vertical="center" wrapText="1"/>
    </xf>
    <xf numFmtId="0" fontId="19" fillId="0" borderId="113" xfId="0" applyFont="1" applyFill="1" applyBorder="1" applyAlignment="1">
      <alignment horizontal="center" vertical="center" wrapText="1"/>
    </xf>
    <xf numFmtId="174" fontId="19" fillId="0" borderId="114" xfId="0" applyNumberFormat="1" applyFont="1" applyFill="1" applyBorder="1" applyAlignment="1">
      <alignment horizontal="center" vertical="center" wrapText="1"/>
    </xf>
    <xf numFmtId="0" fontId="50" fillId="0" borderId="87" xfId="0" applyNumberFormat="1" applyFont="1" applyFill="1" applyBorder="1" applyAlignment="1">
      <alignment horizontal="center" vertical="center"/>
    </xf>
    <xf numFmtId="0" fontId="30" fillId="0" borderId="75" xfId="0" applyFont="1" applyFill="1" applyBorder="1" applyAlignment="1">
      <alignment vertical="justify" wrapText="1"/>
    </xf>
    <xf numFmtId="49" fontId="30" fillId="25" borderId="36" xfId="0" applyNumberFormat="1" applyFont="1" applyFill="1" applyBorder="1" applyAlignment="1">
      <alignment horizontal="center" vertical="center" wrapText="1"/>
    </xf>
    <xf numFmtId="0" fontId="39" fillId="0" borderId="75" xfId="0" applyFont="1" applyFill="1" applyBorder="1" applyAlignment="1">
      <alignment horizontal="left" vertical="center" wrapText="1"/>
    </xf>
    <xf numFmtId="0" fontId="33" fillId="0" borderId="87" xfId="0" applyFont="1" applyFill="1" applyBorder="1" applyAlignment="1">
      <alignment horizontal="center" vertical="center" wrapText="1"/>
    </xf>
    <xf numFmtId="0" fontId="33" fillId="0" borderId="88" xfId="0" applyFont="1" applyFill="1" applyBorder="1" applyAlignment="1">
      <alignment horizontal="center" vertical="center" wrapText="1"/>
    </xf>
    <xf numFmtId="0" fontId="33" fillId="0" borderId="89" xfId="0" applyFont="1" applyFill="1" applyBorder="1" applyAlignment="1">
      <alignment horizontal="center" vertical="center" wrapText="1"/>
    </xf>
    <xf numFmtId="0" fontId="31" fillId="0" borderId="75" xfId="0" applyFont="1" applyBorder="1" applyAlignment="1">
      <alignment wrapText="1"/>
    </xf>
    <xf numFmtId="49" fontId="30" fillId="25" borderId="79" xfId="0" applyNumberFormat="1" applyFont="1" applyFill="1" applyBorder="1" applyAlignment="1">
      <alignment horizontal="center" vertical="center" wrapText="1"/>
    </xf>
    <xf numFmtId="0" fontId="30" fillId="0" borderId="115" xfId="0" applyFont="1" applyFill="1" applyBorder="1" applyAlignment="1">
      <alignment horizontal="left" vertical="center" wrapText="1"/>
    </xf>
    <xf numFmtId="0" fontId="30" fillId="0" borderId="82" xfId="0" applyFont="1" applyFill="1" applyBorder="1" applyAlignment="1">
      <alignment horizontal="center" vertical="center" wrapText="1"/>
    </xf>
    <xf numFmtId="0" fontId="30" fillId="0" borderId="83" xfId="0" applyFont="1" applyFill="1" applyBorder="1" applyAlignment="1">
      <alignment horizontal="center" vertical="center" wrapText="1"/>
    </xf>
    <xf numFmtId="0" fontId="30" fillId="0" borderId="84" xfId="0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49" fontId="30" fillId="25" borderId="59" xfId="0" applyNumberFormat="1" applyFont="1" applyFill="1" applyBorder="1" applyAlignment="1">
      <alignment horizontal="center" vertical="center" wrapText="1"/>
    </xf>
    <xf numFmtId="0" fontId="30" fillId="0" borderId="116" xfId="0" applyFont="1" applyFill="1" applyBorder="1" applyAlignment="1">
      <alignment horizontal="left" vertical="center" wrapText="1"/>
    </xf>
    <xf numFmtId="0" fontId="30" fillId="0" borderId="117" xfId="0" applyFont="1" applyFill="1" applyBorder="1" applyAlignment="1">
      <alignment horizontal="center" vertical="center" wrapText="1"/>
    </xf>
    <xf numFmtId="0" fontId="30" fillId="0" borderId="118" xfId="0" applyFont="1" applyFill="1" applyBorder="1" applyAlignment="1">
      <alignment horizontal="center" vertical="center" wrapText="1"/>
    </xf>
    <xf numFmtId="0" fontId="30" fillId="0" borderId="119" xfId="0" applyFont="1" applyFill="1" applyBorder="1" applyAlignment="1">
      <alignment horizontal="center" vertical="center" wrapText="1"/>
    </xf>
    <xf numFmtId="174" fontId="30" fillId="25" borderId="59" xfId="0" applyNumberFormat="1" applyFont="1" applyFill="1" applyBorder="1" applyAlignment="1">
      <alignment horizontal="center" vertical="center" wrapText="1"/>
    </xf>
    <xf numFmtId="0" fontId="31" fillId="0" borderId="115" xfId="0" applyFont="1" applyBorder="1" applyAlignment="1">
      <alignment wrapText="1"/>
    </xf>
    <xf numFmtId="0" fontId="19" fillId="25" borderId="115" xfId="0" applyFont="1" applyFill="1" applyBorder="1" applyAlignment="1">
      <alignment wrapText="1"/>
    </xf>
    <xf numFmtId="0" fontId="19" fillId="0" borderId="82" xfId="0" applyFont="1" applyBorder="1" applyAlignment="1">
      <alignment horizontal="center" vertical="center" wrapText="1"/>
    </xf>
    <xf numFmtId="0" fontId="30" fillId="0" borderId="83" xfId="0" applyFont="1" applyBorder="1" applyAlignment="1">
      <alignment horizontal="center" vertical="center" wrapText="1"/>
    </xf>
    <xf numFmtId="0" fontId="30" fillId="0" borderId="84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30" fillId="25" borderId="116" xfId="0" applyFont="1" applyFill="1" applyBorder="1" applyAlignment="1">
      <alignment horizontal="left" vertical="center" wrapText="1"/>
    </xf>
    <xf numFmtId="49" fontId="30" fillId="25" borderId="120" xfId="0" applyNumberFormat="1" applyFont="1" applyFill="1" applyBorder="1" applyAlignment="1">
      <alignment horizontal="center" vertical="center" wrapText="1"/>
    </xf>
    <xf numFmtId="0" fontId="30" fillId="25" borderId="121" xfId="0" applyFont="1" applyFill="1" applyBorder="1" applyAlignment="1">
      <alignment horizontal="left" vertical="center" wrapText="1"/>
    </xf>
    <xf numFmtId="0" fontId="30" fillId="0" borderId="122" xfId="0" applyFont="1" applyFill="1" applyBorder="1" applyAlignment="1">
      <alignment horizontal="center" vertical="center" wrapText="1"/>
    </xf>
    <xf numFmtId="0" fontId="30" fillId="0" borderId="123" xfId="0" applyFont="1" applyFill="1" applyBorder="1" applyAlignment="1">
      <alignment horizontal="center" vertical="center" wrapText="1"/>
    </xf>
    <xf numFmtId="0" fontId="30" fillId="0" borderId="124" xfId="0" applyFont="1" applyFill="1" applyBorder="1" applyAlignment="1">
      <alignment horizontal="center" vertical="center" wrapText="1"/>
    </xf>
    <xf numFmtId="174" fontId="30" fillId="25" borderId="120" xfId="0" applyNumberFormat="1" applyFont="1" applyFill="1" applyBorder="1" applyAlignment="1">
      <alignment horizontal="center" vertical="center" wrapText="1"/>
    </xf>
    <xf numFmtId="174" fontId="30" fillId="0" borderId="122" xfId="0" applyNumberFormat="1" applyFont="1" applyFill="1" applyBorder="1" applyAlignment="1">
      <alignment horizontal="center" vertical="center" wrapText="1"/>
    </xf>
    <xf numFmtId="0" fontId="31" fillId="0" borderId="125" xfId="0" applyFont="1" applyBorder="1" applyAlignment="1">
      <alignment wrapText="1"/>
    </xf>
    <xf numFmtId="49" fontId="30" fillId="25" borderId="64" xfId="0" applyNumberFormat="1" applyFont="1" applyFill="1" applyBorder="1" applyAlignment="1">
      <alignment horizontal="center" vertical="center" wrapText="1"/>
    </xf>
    <xf numFmtId="0" fontId="30" fillId="25" borderId="126" xfId="0" applyFont="1" applyFill="1" applyBorder="1" applyAlignment="1">
      <alignment vertical="center" wrapText="1"/>
    </xf>
    <xf numFmtId="0" fontId="30" fillId="0" borderId="77" xfId="0" applyFont="1" applyFill="1" applyBorder="1" applyAlignment="1">
      <alignment horizontal="center" vertical="center" wrapText="1"/>
    </xf>
    <xf numFmtId="0" fontId="30" fillId="0" borderId="78" xfId="0" applyFont="1" applyFill="1" applyBorder="1" applyAlignment="1">
      <alignment horizontal="center" vertical="center" wrapText="1"/>
    </xf>
    <xf numFmtId="0" fontId="53" fillId="0" borderId="127" xfId="0" applyFont="1" applyFill="1" applyBorder="1" applyAlignment="1">
      <alignment horizontal="center" vertical="center" wrapText="1"/>
    </xf>
    <xf numFmtId="0" fontId="30" fillId="0" borderId="127" xfId="0" applyFont="1" applyFill="1" applyBorder="1" applyAlignment="1">
      <alignment horizontal="center" vertical="center" wrapText="1"/>
    </xf>
    <xf numFmtId="49" fontId="30" fillId="25" borderId="118" xfId="0" applyNumberFormat="1" applyFont="1" applyFill="1" applyBorder="1" applyAlignment="1">
      <alignment horizontal="center" vertical="center" wrapText="1"/>
    </xf>
    <xf numFmtId="0" fontId="30" fillId="25" borderId="118" xfId="0" applyFont="1" applyFill="1" applyBorder="1" applyAlignment="1">
      <alignment vertical="center" wrapText="1"/>
    </xf>
    <xf numFmtId="0" fontId="53" fillId="0" borderId="118" xfId="0" applyFont="1" applyFill="1" applyBorder="1" applyAlignment="1">
      <alignment horizontal="center" vertical="center" wrapText="1"/>
    </xf>
    <xf numFmtId="0" fontId="31" fillId="0" borderId="118" xfId="0" applyFont="1" applyBorder="1" applyAlignment="1">
      <alignment wrapText="1"/>
    </xf>
    <xf numFmtId="49" fontId="19" fillId="0" borderId="117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44" fillId="0" borderId="0" xfId="0" applyFont="1" applyFill="1" applyBorder="1" applyAlignment="1">
      <alignment vertical="center" wrapText="1"/>
    </xf>
    <xf numFmtId="49" fontId="19" fillId="0" borderId="128" xfId="0" applyNumberFormat="1" applyFont="1" applyFill="1" applyBorder="1" applyAlignment="1">
      <alignment horizontal="center" vertical="center" wrapText="1"/>
    </xf>
    <xf numFmtId="0" fontId="30" fillId="25" borderId="129" xfId="0" applyFont="1" applyFill="1" applyBorder="1" applyAlignment="1">
      <alignment horizontal="left" vertical="center" wrapText="1"/>
    </xf>
    <xf numFmtId="0" fontId="33" fillId="0" borderId="130" xfId="0" applyFont="1" applyFill="1" applyBorder="1" applyAlignment="1">
      <alignment horizontal="center" vertical="center" wrapText="1"/>
    </xf>
    <xf numFmtId="0" fontId="30" fillId="0" borderId="131" xfId="0" applyFont="1" applyFill="1" applyBorder="1" applyAlignment="1">
      <alignment horizontal="center" vertical="center" wrapText="1"/>
    </xf>
    <xf numFmtId="0" fontId="30" fillId="0" borderId="132" xfId="0" applyFont="1" applyFill="1" applyBorder="1" applyAlignment="1">
      <alignment horizontal="center" vertical="center" wrapText="1"/>
    </xf>
    <xf numFmtId="181" fontId="30" fillId="25" borderId="128" xfId="0" applyNumberFormat="1" applyFont="1" applyFill="1" applyBorder="1" applyAlignment="1" applyProtection="1">
      <alignment horizontal="center" vertical="center" wrapText="1"/>
      <protection/>
    </xf>
    <xf numFmtId="0" fontId="30" fillId="0" borderId="130" xfId="0" applyFont="1" applyFill="1" applyBorder="1" applyAlignment="1">
      <alignment horizontal="center" vertical="center" wrapText="1"/>
    </xf>
    <xf numFmtId="0" fontId="30" fillId="25" borderId="131" xfId="0" applyFont="1" applyFill="1" applyBorder="1" applyAlignment="1">
      <alignment horizontal="center" vertical="center" wrapText="1"/>
    </xf>
    <xf numFmtId="1" fontId="37" fillId="0" borderId="130" xfId="0" applyNumberFormat="1" applyFont="1" applyFill="1" applyBorder="1" applyAlignment="1">
      <alignment horizontal="center" vertical="center" wrapText="1"/>
    </xf>
    <xf numFmtId="174" fontId="38" fillId="0" borderId="133" xfId="0" applyNumberFormat="1" applyFont="1" applyFill="1" applyBorder="1" applyAlignment="1">
      <alignment horizontal="center" vertical="center" wrapText="1"/>
    </xf>
    <xf numFmtId="49" fontId="19" fillId="0" borderId="59" xfId="0" applyNumberFormat="1" applyFont="1" applyFill="1" applyBorder="1" applyAlignment="1">
      <alignment horizontal="center" vertical="center" wrapText="1"/>
    </xf>
    <xf numFmtId="174" fontId="30" fillId="0" borderId="134" xfId="0" applyNumberFormat="1" applyFont="1" applyFill="1" applyBorder="1" applyAlignment="1">
      <alignment horizontal="center" vertical="center" wrapText="1"/>
    </xf>
    <xf numFmtId="49" fontId="19" fillId="0" borderId="120" xfId="0" applyNumberFormat="1" applyFont="1" applyFill="1" applyBorder="1" applyAlignment="1">
      <alignment horizontal="center" vertical="center" wrapText="1"/>
    </xf>
    <xf numFmtId="0" fontId="30" fillId="0" borderId="121" xfId="0" applyFont="1" applyFill="1" applyBorder="1" applyAlignment="1">
      <alignment horizontal="left" vertical="center" wrapText="1"/>
    </xf>
    <xf numFmtId="174" fontId="30" fillId="0" borderId="135" xfId="0" applyNumberFormat="1" applyFont="1" applyFill="1" applyBorder="1" applyAlignment="1">
      <alignment horizontal="center" vertical="center" wrapText="1"/>
    </xf>
    <xf numFmtId="174" fontId="33" fillId="0" borderId="85" xfId="0" applyNumberFormat="1" applyFont="1" applyFill="1" applyBorder="1" applyAlignment="1">
      <alignment horizontal="center" vertical="center" wrapText="1"/>
    </xf>
    <xf numFmtId="1" fontId="33" fillId="0" borderId="85" xfId="0" applyNumberFormat="1" applyFont="1" applyFill="1" applyBorder="1" applyAlignment="1">
      <alignment horizontal="center" vertical="center" wrapText="1"/>
    </xf>
    <xf numFmtId="1" fontId="33" fillId="0" borderId="74" xfId="0" applyNumberFormat="1" applyFont="1" applyFill="1" applyBorder="1" applyAlignment="1">
      <alignment horizontal="center" vertical="center" wrapText="1"/>
    </xf>
    <xf numFmtId="49" fontId="33" fillId="0" borderId="136" xfId="0" applyNumberFormat="1" applyFont="1" applyFill="1" applyBorder="1" applyAlignment="1">
      <alignment horizontal="center" vertical="center" wrapText="1"/>
    </xf>
    <xf numFmtId="0" fontId="41" fillId="0" borderId="116" xfId="0" applyFont="1" applyFill="1" applyBorder="1" applyAlignment="1">
      <alignment vertical="center"/>
    </xf>
    <xf numFmtId="0" fontId="41" fillId="0" borderId="134" xfId="0" applyFont="1" applyFill="1" applyBorder="1" applyAlignment="1">
      <alignment vertical="center"/>
    </xf>
    <xf numFmtId="174" fontId="30" fillId="0" borderId="133" xfId="0" applyNumberFormat="1" applyFont="1" applyFill="1" applyBorder="1" applyAlignment="1">
      <alignment horizontal="center" vertical="center" wrapText="1"/>
    </xf>
    <xf numFmtId="0" fontId="30" fillId="25" borderId="112" xfId="0" applyFont="1" applyFill="1" applyBorder="1" applyAlignment="1">
      <alignment horizontal="left" vertical="center" wrapText="1"/>
    </xf>
    <xf numFmtId="0" fontId="30" fillId="25" borderId="78" xfId="0" applyFont="1" applyFill="1" applyBorder="1" applyAlignment="1">
      <alignment horizontal="center" vertical="center" wrapText="1"/>
    </xf>
    <xf numFmtId="174" fontId="30" fillId="25" borderId="126" xfId="0" applyNumberFormat="1" applyFont="1" applyFill="1" applyBorder="1" applyAlignment="1">
      <alignment horizontal="center" vertical="center" wrapText="1"/>
    </xf>
    <xf numFmtId="174" fontId="30" fillId="0" borderId="114" xfId="0" applyNumberFormat="1" applyFont="1" applyFill="1" applyBorder="1" applyAlignment="1">
      <alignment horizontal="center" vertical="center" wrapText="1"/>
    </xf>
    <xf numFmtId="0" fontId="30" fillId="0" borderId="137" xfId="0" applyFont="1" applyFill="1" applyBorder="1" applyAlignment="1">
      <alignment horizontal="left" vertical="center" wrapText="1"/>
    </xf>
    <xf numFmtId="174" fontId="30" fillId="25" borderId="121" xfId="0" applyNumberFormat="1" applyFont="1" applyFill="1" applyBorder="1" applyAlignment="1">
      <alignment horizontal="center" vertical="center" wrapText="1"/>
    </xf>
    <xf numFmtId="0" fontId="19" fillId="25" borderId="129" xfId="0" applyFont="1" applyFill="1" applyBorder="1" applyAlignment="1">
      <alignment horizontal="left" wrapText="1"/>
    </xf>
    <xf numFmtId="0" fontId="19" fillId="0" borderId="130" xfId="0" applyFont="1" applyFill="1" applyBorder="1" applyAlignment="1">
      <alignment horizontal="center" vertical="center" wrapText="1"/>
    </xf>
    <xf numFmtId="0" fontId="19" fillId="0" borderId="131" xfId="0" applyFont="1" applyFill="1" applyBorder="1" applyAlignment="1">
      <alignment horizontal="center" vertical="center" wrapText="1"/>
    </xf>
    <xf numFmtId="0" fontId="37" fillId="0" borderId="131" xfId="0" applyFont="1" applyFill="1" applyBorder="1" applyAlignment="1">
      <alignment horizontal="center" vertical="center" wrapText="1"/>
    </xf>
    <xf numFmtId="0" fontId="19" fillId="0" borderId="132" xfId="0" applyFont="1" applyFill="1" applyBorder="1" applyAlignment="1">
      <alignment horizontal="center" vertical="center" wrapText="1"/>
    </xf>
    <xf numFmtId="174" fontId="19" fillId="25" borderId="128" xfId="0" applyNumberFormat="1" applyFont="1" applyFill="1" applyBorder="1" applyAlignment="1">
      <alignment horizontal="center" vertical="center" wrapText="1"/>
    </xf>
    <xf numFmtId="174" fontId="30" fillId="0" borderId="130" xfId="0" applyNumberFormat="1" applyFont="1" applyFill="1" applyBorder="1" applyAlignment="1">
      <alignment horizontal="center" vertical="center" wrapText="1"/>
    </xf>
    <xf numFmtId="0" fontId="19" fillId="25" borderId="116" xfId="0" applyFont="1" applyFill="1" applyBorder="1" applyAlignment="1">
      <alignment horizontal="left" wrapText="1"/>
    </xf>
    <xf numFmtId="174" fontId="38" fillId="0" borderId="135" xfId="0" applyNumberFormat="1" applyFont="1" applyFill="1" applyBorder="1" applyAlignment="1">
      <alignment horizontal="center" vertical="center" wrapText="1"/>
    </xf>
    <xf numFmtId="0" fontId="33" fillId="0" borderId="138" xfId="0" applyFont="1" applyFill="1" applyBorder="1" applyAlignment="1">
      <alignment horizontal="center" vertical="center" wrapText="1"/>
    </xf>
    <xf numFmtId="0" fontId="33" fillId="0" borderId="139" xfId="0" applyFont="1" applyFill="1" applyBorder="1" applyAlignment="1">
      <alignment horizontal="center" vertical="center" wrapText="1"/>
    </xf>
    <xf numFmtId="0" fontId="33" fillId="0" borderId="140" xfId="0" applyFont="1" applyFill="1" applyBorder="1" applyAlignment="1">
      <alignment horizontal="center" vertical="center" wrapText="1"/>
    </xf>
    <xf numFmtId="174" fontId="33" fillId="0" borderId="141" xfId="0" applyNumberFormat="1" applyFont="1" applyFill="1" applyBorder="1" applyAlignment="1">
      <alignment horizontal="center" vertical="center" wrapText="1"/>
    </xf>
    <xf numFmtId="1" fontId="33" fillId="0" borderId="141" xfId="0" applyNumberFormat="1" applyFont="1" applyFill="1" applyBorder="1" applyAlignment="1">
      <alignment horizontal="center" vertical="center" wrapText="1"/>
    </xf>
    <xf numFmtId="1" fontId="33" fillId="0" borderId="69" xfId="0" applyNumberFormat="1" applyFont="1" applyFill="1" applyBorder="1" applyAlignment="1">
      <alignment horizontal="center" vertical="center" wrapText="1"/>
    </xf>
    <xf numFmtId="49" fontId="33" fillId="0" borderId="87" xfId="0" applyNumberFormat="1" applyFont="1" applyFill="1" applyBorder="1" applyAlignment="1">
      <alignment horizontal="center" vertical="center" wrapText="1"/>
    </xf>
    <xf numFmtId="0" fontId="41" fillId="0" borderId="88" xfId="0" applyFont="1" applyFill="1" applyBorder="1" applyAlignment="1">
      <alignment vertical="center"/>
    </xf>
    <xf numFmtId="0" fontId="41" fillId="0" borderId="89" xfId="0" applyFont="1" applyFill="1" applyBorder="1" applyAlignment="1">
      <alignment vertical="center"/>
    </xf>
    <xf numFmtId="49" fontId="19" fillId="0" borderId="142" xfId="0" applyNumberFormat="1" applyFont="1" applyFill="1" applyBorder="1" applyAlignment="1" applyProtection="1">
      <alignment horizontal="center" vertical="center" wrapText="1"/>
      <protection/>
    </xf>
    <xf numFmtId="1" fontId="19" fillId="0" borderId="143" xfId="0" applyNumberFormat="1" applyFont="1" applyFill="1" applyBorder="1" applyAlignment="1">
      <alignment horizontal="center" vertical="center" wrapText="1"/>
    </xf>
    <xf numFmtId="1" fontId="19" fillId="0" borderId="144" xfId="0" applyNumberFormat="1" applyFont="1" applyFill="1" applyBorder="1" applyAlignment="1">
      <alignment horizontal="center" vertical="center" wrapText="1"/>
    </xf>
    <xf numFmtId="0" fontId="19" fillId="0" borderId="145" xfId="0" applyFont="1" applyFill="1" applyBorder="1" applyAlignment="1">
      <alignment horizontal="center" vertical="center" wrapText="1"/>
    </xf>
    <xf numFmtId="0" fontId="19" fillId="0" borderId="146" xfId="0" applyFont="1" applyFill="1" applyBorder="1" applyAlignment="1">
      <alignment horizontal="center" vertical="center" wrapText="1"/>
    </xf>
    <xf numFmtId="174" fontId="33" fillId="24" borderId="93" xfId="0" applyNumberFormat="1" applyFont="1" applyFill="1" applyBorder="1" applyAlignment="1">
      <alignment horizontal="center"/>
    </xf>
    <xf numFmtId="0" fontId="19" fillId="0" borderId="147" xfId="0" applyFont="1" applyFill="1" applyBorder="1" applyAlignment="1">
      <alignment horizontal="center" vertical="center" wrapText="1"/>
    </xf>
    <xf numFmtId="49" fontId="54" fillId="0" borderId="36" xfId="0" applyNumberFormat="1" applyFont="1" applyFill="1" applyBorder="1" applyAlignment="1">
      <alignment horizontal="center" vertical="center" wrapText="1"/>
    </xf>
    <xf numFmtId="0" fontId="33" fillId="0" borderId="74" xfId="0" applyFont="1" applyFill="1" applyBorder="1" applyAlignment="1">
      <alignment horizontal="center" vertical="center" wrapText="1"/>
    </xf>
    <xf numFmtId="0" fontId="0" fillId="26" borderId="0" xfId="0" applyFill="1" applyBorder="1" applyAlignment="1">
      <alignment horizontal="center" vertical="center"/>
    </xf>
    <xf numFmtId="49" fontId="33" fillId="26" borderId="0" xfId="53" applyNumberFormat="1" applyFont="1" applyFill="1" applyBorder="1" applyAlignment="1">
      <alignment horizontal="right" vertical="center"/>
      <protection/>
    </xf>
    <xf numFmtId="49" fontId="0" fillId="26" borderId="0" xfId="0" applyNumberFormat="1" applyFill="1" applyBorder="1" applyAlignment="1">
      <alignment horizontal="right" vertical="center"/>
    </xf>
    <xf numFmtId="0" fontId="19" fillId="26" borderId="0" xfId="53" applyFont="1" applyFill="1" applyBorder="1" applyAlignment="1">
      <alignment horizontal="right" vertical="center"/>
      <protection/>
    </xf>
    <xf numFmtId="0" fontId="0" fillId="26" borderId="0" xfId="0" applyFill="1" applyBorder="1" applyAlignment="1">
      <alignment horizontal="right" vertical="center"/>
    </xf>
    <xf numFmtId="49" fontId="19" fillId="0" borderId="82" xfId="0" applyNumberFormat="1" applyFont="1" applyFill="1" applyBorder="1" applyAlignment="1">
      <alignment horizontal="center" vertical="center" wrapText="1"/>
    </xf>
    <xf numFmtId="49" fontId="19" fillId="0" borderId="122" xfId="0" applyNumberFormat="1" applyFont="1" applyFill="1" applyBorder="1" applyAlignment="1">
      <alignment horizontal="center" vertical="center" wrapText="1"/>
    </xf>
    <xf numFmtId="0" fontId="53" fillId="0" borderId="123" xfId="0" applyFont="1" applyFill="1" applyBorder="1" applyAlignment="1">
      <alignment horizontal="center" vertical="center" wrapText="1"/>
    </xf>
    <xf numFmtId="0" fontId="19" fillId="0" borderId="107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0" borderId="108" xfId="0" applyFont="1" applyBorder="1" applyAlignment="1">
      <alignment horizontal="center" vertical="center"/>
    </xf>
    <xf numFmtId="0" fontId="19" fillId="0" borderId="99" xfId="0" applyFont="1" applyBorder="1" applyAlignment="1">
      <alignment horizontal="center" vertical="center"/>
    </xf>
    <xf numFmtId="174" fontId="33" fillId="26" borderId="36" xfId="0" applyNumberFormat="1" applyFont="1" applyFill="1" applyBorder="1" applyAlignment="1">
      <alignment horizontal="center" vertical="center" wrapText="1"/>
    </xf>
    <xf numFmtId="0" fontId="33" fillId="26" borderId="87" xfId="0" applyFont="1" applyFill="1" applyBorder="1" applyAlignment="1">
      <alignment horizontal="center" vertical="center" wrapText="1"/>
    </xf>
    <xf numFmtId="0" fontId="33" fillId="26" borderId="88" xfId="0" applyFont="1" applyFill="1" applyBorder="1" applyAlignment="1">
      <alignment horizontal="center" vertical="center" wrapText="1"/>
    </xf>
    <xf numFmtId="174" fontId="30" fillId="26" borderId="79" xfId="0" applyNumberFormat="1" applyFont="1" applyFill="1" applyBorder="1" applyAlignment="1">
      <alignment horizontal="center" vertical="center" wrapText="1"/>
    </xf>
    <xf numFmtId="0" fontId="30" fillId="26" borderId="82" xfId="0" applyFont="1" applyFill="1" applyBorder="1" applyAlignment="1">
      <alignment horizontal="center" vertical="center" wrapText="1"/>
    </xf>
    <xf numFmtId="0" fontId="30" fillId="26" borderId="83" xfId="0" applyFont="1" applyFill="1" applyBorder="1" applyAlignment="1">
      <alignment horizontal="center" vertical="center" wrapText="1"/>
    </xf>
    <xf numFmtId="174" fontId="30" fillId="26" borderId="59" xfId="0" applyNumberFormat="1" applyFont="1" applyFill="1" applyBorder="1" applyAlignment="1">
      <alignment horizontal="center" vertical="center" wrapText="1"/>
    </xf>
    <xf numFmtId="0" fontId="30" fillId="26" borderId="117" xfId="0" applyFont="1" applyFill="1" applyBorder="1" applyAlignment="1">
      <alignment horizontal="center" vertical="center" wrapText="1"/>
    </xf>
    <xf numFmtId="0" fontId="30" fillId="26" borderId="118" xfId="0" applyFont="1" applyFill="1" applyBorder="1" applyAlignment="1">
      <alignment horizontal="center" vertical="center" wrapText="1"/>
    </xf>
    <xf numFmtId="174" fontId="19" fillId="26" borderId="79" xfId="0" applyNumberFormat="1" applyFont="1" applyFill="1" applyBorder="1" applyAlignment="1">
      <alignment horizontal="center" vertical="center" wrapText="1"/>
    </xf>
    <xf numFmtId="174" fontId="30" fillId="26" borderId="120" xfId="0" applyNumberFormat="1" applyFont="1" applyFill="1" applyBorder="1" applyAlignment="1">
      <alignment horizontal="center" vertical="center" wrapText="1"/>
    </xf>
    <xf numFmtId="0" fontId="30" fillId="26" borderId="122" xfId="0" applyFont="1" applyFill="1" applyBorder="1" applyAlignment="1">
      <alignment horizontal="center" vertical="center" wrapText="1"/>
    </xf>
    <xf numFmtId="0" fontId="30" fillId="26" borderId="123" xfId="0" applyFont="1" applyFill="1" applyBorder="1" applyAlignment="1">
      <alignment horizontal="center" vertical="center" wrapText="1"/>
    </xf>
    <xf numFmtId="174" fontId="19" fillId="26" borderId="64" xfId="0" applyNumberFormat="1" applyFont="1" applyFill="1" applyBorder="1" applyAlignment="1">
      <alignment horizontal="center" vertical="center" wrapText="1"/>
    </xf>
    <xf numFmtId="0" fontId="30" fillId="26" borderId="77" xfId="0" applyFont="1" applyFill="1" applyBorder="1" applyAlignment="1">
      <alignment horizontal="center" vertical="center" wrapText="1"/>
    </xf>
    <xf numFmtId="0" fontId="30" fillId="26" borderId="78" xfId="0" applyFont="1" applyFill="1" applyBorder="1" applyAlignment="1">
      <alignment horizontal="center" vertical="center" wrapText="1"/>
    </xf>
    <xf numFmtId="174" fontId="19" fillId="26" borderId="118" xfId="0" applyNumberFormat="1" applyFont="1" applyFill="1" applyBorder="1" applyAlignment="1">
      <alignment horizontal="center" vertical="center" wrapText="1"/>
    </xf>
    <xf numFmtId="174" fontId="19" fillId="26" borderId="123" xfId="0" applyNumberFormat="1" applyFont="1" applyFill="1" applyBorder="1" applyAlignment="1">
      <alignment horizontal="center" vertical="center" wrapText="1"/>
    </xf>
    <xf numFmtId="0" fontId="32" fillId="26" borderId="148" xfId="53" applyFont="1" applyFill="1" applyBorder="1" applyAlignment="1">
      <alignment horizontal="center" vertical="center" wrapText="1"/>
      <protection/>
    </xf>
    <xf numFmtId="0" fontId="32" fillId="26" borderId="149" xfId="53" applyFont="1" applyFill="1" applyBorder="1" applyAlignment="1">
      <alignment horizontal="center" vertical="center" wrapText="1"/>
      <protection/>
    </xf>
    <xf numFmtId="0" fontId="32" fillId="26" borderId="58" xfId="53" applyFont="1" applyFill="1" applyBorder="1" applyAlignment="1">
      <alignment horizontal="center" vertical="center" wrapText="1"/>
      <protection/>
    </xf>
    <xf numFmtId="0" fontId="32" fillId="26" borderId="141" xfId="53" applyFont="1" applyFill="1" applyBorder="1" applyAlignment="1">
      <alignment horizontal="center" vertical="center" wrapText="1"/>
      <protection/>
    </xf>
    <xf numFmtId="0" fontId="32" fillId="26" borderId="30" xfId="53" applyFont="1" applyFill="1" applyBorder="1" applyAlignment="1">
      <alignment horizontal="center" vertical="center" wrapText="1"/>
      <protection/>
    </xf>
    <xf numFmtId="0" fontId="32" fillId="26" borderId="150" xfId="53" applyFont="1" applyFill="1" applyBorder="1" applyAlignment="1">
      <alignment horizontal="center" vertical="center" wrapText="1"/>
      <protection/>
    </xf>
    <xf numFmtId="0" fontId="36" fillId="27" borderId="16" xfId="0" applyFont="1" applyFill="1" applyBorder="1" applyAlignment="1">
      <alignment horizontal="center" vertical="center" wrapText="1"/>
    </xf>
    <xf numFmtId="0" fontId="36" fillId="27" borderId="151" xfId="0" applyFont="1" applyFill="1" applyBorder="1" applyAlignment="1">
      <alignment horizontal="center" vertical="center" wrapText="1"/>
    </xf>
    <xf numFmtId="0" fontId="36" fillId="27" borderId="40" xfId="0" applyFont="1" applyFill="1" applyBorder="1" applyAlignment="1">
      <alignment horizontal="center" vertical="center" wrapText="1"/>
    </xf>
    <xf numFmtId="0" fontId="36" fillId="27" borderId="15" xfId="0" applyFont="1" applyFill="1" applyBorder="1" applyAlignment="1">
      <alignment horizontal="center" vertical="center" wrapText="1"/>
    </xf>
    <xf numFmtId="0" fontId="32" fillId="26" borderId="152" xfId="53" applyFont="1" applyFill="1" applyBorder="1" applyAlignment="1">
      <alignment horizontal="center" vertical="center" wrapText="1"/>
      <protection/>
    </xf>
    <xf numFmtId="0" fontId="32" fillId="26" borderId="153" xfId="53" applyFont="1" applyFill="1" applyBorder="1" applyAlignment="1">
      <alignment horizontal="center" vertical="center" wrapText="1"/>
      <protection/>
    </xf>
    <xf numFmtId="0" fontId="32" fillId="26" borderId="0" xfId="53" applyFont="1" applyFill="1" applyBorder="1" applyAlignment="1">
      <alignment horizontal="center" vertical="center" wrapText="1"/>
      <protection/>
    </xf>
    <xf numFmtId="0" fontId="32" fillId="26" borderId="53" xfId="53" applyFont="1" applyFill="1" applyBorder="1" applyAlignment="1">
      <alignment horizontal="center" vertical="center" wrapText="1"/>
      <protection/>
    </xf>
    <xf numFmtId="0" fontId="32" fillId="26" borderId="154" xfId="53" applyFont="1" applyFill="1" applyBorder="1" applyAlignment="1">
      <alignment horizontal="center" vertical="center" wrapText="1"/>
      <protection/>
    </xf>
    <xf numFmtId="0" fontId="32" fillId="26" borderId="31" xfId="53" applyFont="1" applyFill="1" applyBorder="1" applyAlignment="1">
      <alignment horizontal="center" vertical="center" wrapText="1"/>
      <protection/>
    </xf>
    <xf numFmtId="0" fontId="36" fillId="27" borderId="118" xfId="0" applyFont="1" applyFill="1" applyBorder="1" applyAlignment="1">
      <alignment horizontal="center" vertical="center" wrapText="1"/>
    </xf>
    <xf numFmtId="0" fontId="19" fillId="26" borderId="155" xfId="0" applyFont="1" applyFill="1" applyBorder="1" applyAlignment="1">
      <alignment horizontal="center" wrapText="1"/>
    </xf>
    <xf numFmtId="0" fontId="36" fillId="26" borderId="156" xfId="0" applyFont="1" applyFill="1" applyBorder="1" applyAlignment="1">
      <alignment horizontal="center" wrapText="1"/>
    </xf>
    <xf numFmtId="0" fontId="36" fillId="26" borderId="156" xfId="53" applyFont="1" applyFill="1" applyBorder="1" applyAlignment="1">
      <alignment horizontal="center" vertical="center" wrapText="1"/>
      <protection/>
    </xf>
    <xf numFmtId="0" fontId="36" fillId="26" borderId="157" xfId="53" applyFont="1" applyFill="1" applyBorder="1" applyAlignment="1">
      <alignment horizontal="center" vertical="center" wrapText="1"/>
      <protection/>
    </xf>
    <xf numFmtId="0" fontId="36" fillId="26" borderId="157" xfId="0" applyFont="1" applyFill="1" applyBorder="1" applyAlignment="1">
      <alignment horizontal="center" vertical="center" wrapText="1"/>
    </xf>
    <xf numFmtId="0" fontId="36" fillId="26" borderId="155" xfId="0" applyFont="1" applyFill="1" applyBorder="1" applyAlignment="1">
      <alignment horizontal="center" vertical="center" wrapText="1"/>
    </xf>
    <xf numFmtId="0" fontId="36" fillId="27" borderId="17" xfId="0" applyFont="1" applyFill="1" applyBorder="1" applyAlignment="1">
      <alignment horizontal="center" vertical="center" wrapText="1"/>
    </xf>
    <xf numFmtId="0" fontId="36" fillId="27" borderId="17" xfId="53" applyFont="1" applyFill="1" applyBorder="1" applyAlignment="1">
      <alignment horizontal="center" vertical="center" wrapText="1"/>
      <protection/>
    </xf>
    <xf numFmtId="0" fontId="19" fillId="26" borderId="155" xfId="0" applyFont="1" applyFill="1" applyBorder="1" applyAlignment="1">
      <alignment horizontal="center" vertical="center" wrapText="1"/>
    </xf>
    <xf numFmtId="0" fontId="36" fillId="26" borderId="156" xfId="0" applyFont="1" applyFill="1" applyBorder="1" applyAlignment="1">
      <alignment horizontal="center" vertical="center" wrapText="1"/>
    </xf>
    <xf numFmtId="0" fontId="36" fillId="27" borderId="156" xfId="0" applyFont="1" applyFill="1" applyBorder="1" applyAlignment="1">
      <alignment horizontal="center" wrapText="1"/>
    </xf>
    <xf numFmtId="0" fontId="36" fillId="27" borderId="156" xfId="53" applyFont="1" applyFill="1" applyBorder="1" applyAlignment="1">
      <alignment horizontal="center" vertical="center" wrapText="1"/>
      <protection/>
    </xf>
    <xf numFmtId="0" fontId="36" fillId="27" borderId="156" xfId="0" applyFont="1" applyFill="1" applyBorder="1" applyAlignment="1">
      <alignment horizontal="center" vertical="center" wrapText="1"/>
    </xf>
    <xf numFmtId="0" fontId="36" fillId="27" borderId="157" xfId="0" applyFont="1" applyFill="1" applyBorder="1" applyAlignment="1">
      <alignment horizontal="center" vertical="center" wrapText="1"/>
    </xf>
    <xf numFmtId="0" fontId="36" fillId="26" borderId="158" xfId="0" applyFont="1" applyFill="1" applyBorder="1" applyAlignment="1">
      <alignment horizontal="center" wrapText="1"/>
    </xf>
    <xf numFmtId="0" fontId="36" fillId="26" borderId="17" xfId="0" applyFont="1" applyFill="1" applyBorder="1" applyAlignment="1">
      <alignment horizontal="center" wrapText="1"/>
    </xf>
    <xf numFmtId="0" fontId="36" fillId="27" borderId="159" xfId="0" applyFont="1" applyFill="1" applyBorder="1" applyAlignment="1">
      <alignment horizontal="center" wrapText="1"/>
    </xf>
    <xf numFmtId="0" fontId="32" fillId="26" borderId="95" xfId="53" applyFont="1" applyFill="1" applyBorder="1" applyAlignment="1">
      <alignment horizontal="center" vertical="center" wrapText="1"/>
      <protection/>
    </xf>
    <xf numFmtId="0" fontId="36" fillId="26" borderId="158" xfId="0" applyFont="1" applyFill="1" applyBorder="1" applyAlignment="1">
      <alignment horizontal="center" vertical="center" wrapText="1"/>
    </xf>
    <xf numFmtId="0" fontId="36" fillId="26" borderId="17" xfId="0" applyFont="1" applyFill="1" applyBorder="1" applyAlignment="1">
      <alignment horizontal="center" vertical="center" wrapText="1"/>
    </xf>
    <xf numFmtId="0" fontId="36" fillId="27" borderId="159" xfId="0" applyFont="1" applyFill="1" applyBorder="1" applyAlignment="1">
      <alignment horizontal="center" vertical="center" wrapText="1"/>
    </xf>
    <xf numFmtId="49" fontId="36" fillId="26" borderId="158" xfId="53" applyNumberFormat="1" applyFont="1" applyFill="1" applyBorder="1" applyAlignment="1" applyProtection="1">
      <alignment horizontal="center" vertical="center" wrapText="1"/>
      <protection locked="0"/>
    </xf>
    <xf numFmtId="0" fontId="36" fillId="26" borderId="159" xfId="0" applyFont="1" applyFill="1" applyBorder="1" applyAlignment="1">
      <alignment horizontal="center" vertical="center" wrapText="1"/>
    </xf>
    <xf numFmtId="49" fontId="32" fillId="26" borderId="98" xfId="53" applyNumberFormat="1" applyFont="1" applyFill="1" applyBorder="1" applyAlignment="1">
      <alignment horizontal="center" vertical="center" wrapText="1"/>
      <protection/>
    </xf>
    <xf numFmtId="0" fontId="32" fillId="26" borderId="94" xfId="53" applyFont="1" applyFill="1" applyBorder="1" applyAlignment="1">
      <alignment horizontal="center" vertical="center" wrapText="1"/>
      <protection/>
    </xf>
    <xf numFmtId="0" fontId="19" fillId="0" borderId="95" xfId="0" applyFont="1" applyBorder="1" applyAlignment="1">
      <alignment horizontal="center" vertical="center"/>
    </xf>
    <xf numFmtId="0" fontId="34" fillId="26" borderId="98" xfId="53" applyFont="1" applyFill="1" applyBorder="1" applyAlignment="1">
      <alignment horizontal="center" vertical="center" wrapText="1"/>
      <protection/>
    </xf>
    <xf numFmtId="0" fontId="32" fillId="26" borderId="94" xfId="0" applyFont="1" applyFill="1" applyBorder="1" applyAlignment="1">
      <alignment horizontal="center" vertical="center" wrapText="1"/>
    </xf>
    <xf numFmtId="49" fontId="32" fillId="26" borderId="98" xfId="0" applyNumberFormat="1" applyFont="1" applyFill="1" applyBorder="1" applyAlignment="1">
      <alignment horizontal="center" vertical="center" wrapText="1"/>
    </xf>
    <xf numFmtId="0" fontId="19" fillId="0" borderId="94" xfId="0" applyFont="1" applyBorder="1" applyAlignment="1">
      <alignment horizontal="center" vertical="center"/>
    </xf>
    <xf numFmtId="0" fontId="35" fillId="26" borderId="153" xfId="53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wrapText="1"/>
    </xf>
    <xf numFmtId="0" fontId="23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19" fillId="0" borderId="98" xfId="0" applyFont="1" applyBorder="1" applyAlignment="1">
      <alignment horizontal="center" vertical="center" textRotation="90"/>
    </xf>
    <xf numFmtId="0" fontId="27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center"/>
    </xf>
    <xf numFmtId="0" fontId="33" fillId="0" borderId="118" xfId="0" applyFont="1" applyFill="1" applyBorder="1" applyAlignment="1">
      <alignment horizontal="center"/>
    </xf>
    <xf numFmtId="0" fontId="33" fillId="24" borderId="118" xfId="0" applyFont="1" applyFill="1" applyBorder="1" applyAlignment="1">
      <alignment horizontal="center"/>
    </xf>
    <xf numFmtId="0" fontId="41" fillId="0" borderId="160" xfId="0" applyFont="1" applyFill="1" applyBorder="1" applyAlignment="1">
      <alignment horizontal="center" vertical="center"/>
    </xf>
    <xf numFmtId="0" fontId="41" fillId="0" borderId="161" xfId="0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51" fillId="0" borderId="100" xfId="0" applyNumberFormat="1" applyFont="1" applyFill="1" applyBorder="1" applyAlignment="1">
      <alignment horizontal="center" vertical="center" wrapText="1"/>
    </xf>
    <xf numFmtId="0" fontId="51" fillId="0" borderId="99" xfId="0" applyNumberFormat="1" applyFont="1" applyFill="1" applyBorder="1" applyAlignment="1">
      <alignment horizontal="center" vertical="center" wrapText="1"/>
    </xf>
    <xf numFmtId="174" fontId="50" fillId="0" borderId="162" xfId="0" applyNumberFormat="1" applyFont="1" applyFill="1" applyBorder="1" applyAlignment="1" applyProtection="1">
      <alignment horizontal="center" vertical="center"/>
      <protection/>
    </xf>
    <xf numFmtId="174" fontId="50" fillId="0" borderId="74" xfId="0" applyNumberFormat="1" applyFont="1" applyFill="1" applyBorder="1" applyAlignment="1" applyProtection="1">
      <alignment horizontal="center" vertical="center"/>
      <protection/>
    </xf>
    <xf numFmtId="0" fontId="19" fillId="24" borderId="163" xfId="0" applyFont="1" applyFill="1" applyBorder="1" applyAlignment="1">
      <alignment horizontal="center" vertical="center" wrapText="1"/>
    </xf>
    <xf numFmtId="0" fontId="19" fillId="24" borderId="164" xfId="0" applyFont="1" applyFill="1" applyBorder="1" applyAlignment="1">
      <alignment horizontal="center" vertical="center" wrapText="1"/>
    </xf>
    <xf numFmtId="0" fontId="19" fillId="0" borderId="118" xfId="0" applyFont="1" applyFill="1" applyBorder="1" applyAlignment="1">
      <alignment horizontal="center" vertical="center" wrapText="1"/>
    </xf>
    <xf numFmtId="0" fontId="19" fillId="0" borderId="123" xfId="0" applyFont="1" applyFill="1" applyBorder="1" applyAlignment="1">
      <alignment horizontal="center" vertical="center" wrapText="1"/>
    </xf>
    <xf numFmtId="49" fontId="33" fillId="28" borderId="112" xfId="0" applyNumberFormat="1" applyFont="1" applyFill="1" applyBorder="1" applyAlignment="1">
      <alignment horizontal="center" vertical="center" wrapText="1"/>
    </xf>
    <xf numFmtId="49" fontId="33" fillId="28" borderId="126" xfId="0" applyNumberFormat="1" applyFont="1" applyFill="1" applyBorder="1" applyAlignment="1">
      <alignment horizontal="center" vertical="center" wrapText="1"/>
    </xf>
    <xf numFmtId="49" fontId="33" fillId="28" borderId="114" xfId="0" applyNumberFormat="1" applyFont="1" applyFill="1" applyBorder="1" applyAlignment="1">
      <alignment horizontal="center" vertical="center" wrapText="1"/>
    </xf>
    <xf numFmtId="49" fontId="33" fillId="0" borderId="162" xfId="0" applyNumberFormat="1" applyFont="1" applyFill="1" applyBorder="1" applyAlignment="1">
      <alignment horizontal="center" vertical="center" wrapText="1"/>
    </xf>
    <xf numFmtId="49" fontId="33" fillId="0" borderId="74" xfId="0" applyNumberFormat="1" applyFont="1" applyFill="1" applyBorder="1" applyAlignment="1">
      <alignment horizontal="center" vertical="center" wrapText="1"/>
    </xf>
    <xf numFmtId="0" fontId="38" fillId="0" borderId="162" xfId="0" applyFont="1" applyFill="1" applyBorder="1" applyAlignment="1">
      <alignment horizontal="center" vertical="center" wrapText="1"/>
    </xf>
    <xf numFmtId="0" fontId="38" fillId="0" borderId="75" xfId="0" applyFont="1" applyFill="1" applyBorder="1" applyAlignment="1">
      <alignment horizontal="center" vertical="center" wrapText="1"/>
    </xf>
    <xf numFmtId="173" fontId="33" fillId="0" borderId="22" xfId="0" applyNumberFormat="1" applyFont="1" applyFill="1" applyBorder="1" applyAlignment="1" applyProtection="1">
      <alignment horizontal="center" vertical="center"/>
      <protection/>
    </xf>
    <xf numFmtId="173" fontId="33" fillId="0" borderId="93" xfId="0" applyNumberFormat="1" applyFont="1" applyFill="1" applyBorder="1" applyAlignment="1" applyProtection="1">
      <alignment horizontal="center" vertical="center"/>
      <protection/>
    </xf>
    <xf numFmtId="172" fontId="19" fillId="0" borderId="22" xfId="0" applyNumberFormat="1" applyFont="1" applyFill="1" applyBorder="1" applyAlignment="1" applyProtection="1">
      <alignment horizontal="center" vertical="center"/>
      <protection/>
    </xf>
    <xf numFmtId="172" fontId="19" fillId="0" borderId="93" xfId="0" applyNumberFormat="1" applyFont="1" applyFill="1" applyBorder="1" applyAlignment="1" applyProtection="1">
      <alignment horizontal="center" vertical="center"/>
      <protection/>
    </xf>
    <xf numFmtId="0" fontId="31" fillId="0" borderId="76" xfId="0" applyFont="1" applyFill="1" applyBorder="1" applyAlignment="1">
      <alignment horizontal="center" vertical="center" wrapText="1"/>
    </xf>
    <xf numFmtId="0" fontId="31" fillId="0" borderId="90" xfId="0" applyFont="1" applyFill="1" applyBorder="1" applyAlignment="1">
      <alignment horizontal="center" vertical="center" wrapText="1"/>
    </xf>
    <xf numFmtId="1" fontId="30" fillId="0" borderId="16" xfId="0" applyNumberFormat="1" applyFont="1" applyFill="1" applyBorder="1" applyAlignment="1">
      <alignment horizontal="center" vertical="center" wrapText="1"/>
    </xf>
    <xf numFmtId="1" fontId="30" fillId="0" borderId="15" xfId="0" applyNumberFormat="1" applyFont="1" applyFill="1" applyBorder="1" applyAlignment="1">
      <alignment horizontal="center" vertical="center" wrapText="1"/>
    </xf>
    <xf numFmtId="0" fontId="51" fillId="0" borderId="16" xfId="0" applyNumberFormat="1" applyFont="1" applyFill="1" applyBorder="1" applyAlignment="1">
      <alignment horizontal="center" vertical="center" wrapText="1"/>
    </xf>
    <xf numFmtId="0" fontId="51" fillId="0" borderId="15" xfId="0" applyNumberFormat="1" applyFont="1" applyFill="1" applyBorder="1" applyAlignment="1">
      <alignment horizontal="center" vertical="center" wrapText="1"/>
    </xf>
    <xf numFmtId="174" fontId="30" fillId="0" borderId="16" xfId="0" applyNumberFormat="1" applyFont="1" applyFill="1" applyBorder="1" applyAlignment="1">
      <alignment horizontal="center" vertical="center" wrapText="1"/>
    </xf>
    <xf numFmtId="174" fontId="30" fillId="0" borderId="15" xfId="0" applyNumberFormat="1" applyFont="1" applyFill="1" applyBorder="1" applyAlignment="1">
      <alignment horizontal="center" vertical="center" wrapText="1"/>
    </xf>
    <xf numFmtId="0" fontId="33" fillId="0" borderId="118" xfId="0" applyFont="1" applyFill="1" applyBorder="1" applyAlignment="1" applyProtection="1">
      <alignment horizontal="center" vertical="center" wrapText="1"/>
      <protection/>
    </xf>
    <xf numFmtId="0" fontId="33" fillId="0" borderId="78" xfId="0" applyFont="1" applyFill="1" applyBorder="1" applyAlignment="1" applyProtection="1">
      <alignment horizontal="center" vertical="center" wrapText="1"/>
      <protection/>
    </xf>
    <xf numFmtId="0" fontId="35" fillId="0" borderId="165" xfId="0" applyFont="1" applyFill="1" applyBorder="1" applyAlignment="1">
      <alignment horizontal="center" vertical="center" wrapText="1"/>
    </xf>
    <xf numFmtId="0" fontId="35" fillId="0" borderId="166" xfId="0" applyFont="1" applyFill="1" applyBorder="1" applyAlignment="1">
      <alignment horizontal="center" vertical="center" wrapText="1"/>
    </xf>
    <xf numFmtId="0" fontId="35" fillId="0" borderId="167" xfId="0" applyFont="1" applyFill="1" applyBorder="1" applyAlignment="1">
      <alignment horizontal="center" vertical="center" wrapText="1"/>
    </xf>
    <xf numFmtId="0" fontId="35" fillId="0" borderId="168" xfId="0" applyFont="1" applyFill="1" applyBorder="1" applyAlignment="1">
      <alignment horizontal="center" vertical="center" wrapText="1"/>
    </xf>
    <xf numFmtId="0" fontId="35" fillId="0" borderId="169" xfId="0" applyFont="1" applyFill="1" applyBorder="1" applyAlignment="1">
      <alignment horizontal="center" vertical="center" wrapText="1"/>
    </xf>
    <xf numFmtId="0" fontId="35" fillId="0" borderId="170" xfId="0" applyFont="1" applyFill="1" applyBorder="1" applyAlignment="1">
      <alignment horizontal="center" vertical="center" wrapText="1"/>
    </xf>
    <xf numFmtId="49" fontId="38" fillId="0" borderId="165" xfId="0" applyNumberFormat="1" applyFont="1" applyFill="1" applyBorder="1" applyAlignment="1" applyProtection="1">
      <alignment horizontal="center" vertical="center"/>
      <protection/>
    </xf>
    <xf numFmtId="49" fontId="38" fillId="0" borderId="167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>
      <alignment horizontal="center"/>
    </xf>
    <xf numFmtId="0" fontId="20" fillId="0" borderId="115" xfId="0" applyFont="1" applyFill="1" applyBorder="1" applyAlignment="1">
      <alignment horizontal="center"/>
    </xf>
    <xf numFmtId="174" fontId="19" fillId="0" borderId="0" xfId="0" applyNumberFormat="1" applyFont="1" applyFill="1" applyBorder="1" applyAlignment="1">
      <alignment horizontal="center" vertical="center" wrapText="1"/>
    </xf>
    <xf numFmtId="174" fontId="33" fillId="24" borderId="118" xfId="0" applyNumberFormat="1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right" vertical="center" wrapText="1"/>
    </xf>
    <xf numFmtId="0" fontId="19" fillId="24" borderId="0" xfId="0" applyFont="1" applyFill="1" applyBorder="1" applyAlignment="1">
      <alignment horizontal="center" vertical="center" wrapText="1"/>
    </xf>
    <xf numFmtId="1" fontId="19" fillId="0" borderId="171" xfId="0" applyNumberFormat="1" applyFont="1" applyFill="1" applyBorder="1" applyAlignment="1">
      <alignment horizontal="center" vertical="center" wrapText="1"/>
    </xf>
    <xf numFmtId="1" fontId="19" fillId="0" borderId="143" xfId="0" applyNumberFormat="1" applyFont="1" applyFill="1" applyBorder="1" applyAlignment="1">
      <alignment horizontal="center" vertical="center" wrapText="1"/>
    </xf>
    <xf numFmtId="49" fontId="19" fillId="26" borderId="172" xfId="0" applyNumberFormat="1" applyFont="1" applyFill="1" applyBorder="1" applyAlignment="1">
      <alignment horizontal="center" vertical="center" wrapText="1"/>
    </xf>
    <xf numFmtId="49" fontId="19" fillId="26" borderId="147" xfId="0" applyNumberFormat="1" applyFont="1" applyFill="1" applyBorder="1" applyAlignment="1">
      <alignment horizontal="center" vertical="center" wrapText="1"/>
    </xf>
    <xf numFmtId="1" fontId="19" fillId="0" borderId="172" xfId="0" applyNumberFormat="1" applyFont="1" applyFill="1" applyBorder="1" applyAlignment="1">
      <alignment horizontal="center" vertical="center" wrapText="1"/>
    </xf>
    <xf numFmtId="1" fontId="19" fillId="0" borderId="147" xfId="0" applyNumberFormat="1" applyFont="1" applyFill="1" applyBorder="1" applyAlignment="1">
      <alignment horizontal="center" vertical="center" wrapText="1"/>
    </xf>
    <xf numFmtId="0" fontId="19" fillId="0" borderId="118" xfId="0" applyFont="1" applyFill="1" applyBorder="1" applyAlignment="1">
      <alignment horizontal="center"/>
    </xf>
    <xf numFmtId="174" fontId="50" fillId="0" borderId="160" xfId="0" applyNumberFormat="1" applyFont="1" applyFill="1" applyBorder="1" applyAlignment="1">
      <alignment horizontal="center" vertical="center"/>
    </xf>
    <xf numFmtId="174" fontId="50" fillId="0" borderId="161" xfId="0" applyNumberFormat="1" applyFont="1" applyFill="1" applyBorder="1" applyAlignment="1">
      <alignment horizontal="center" vertical="center"/>
    </xf>
    <xf numFmtId="174" fontId="33" fillId="0" borderId="173" xfId="0" applyNumberFormat="1" applyFont="1" applyFill="1" applyBorder="1" applyAlignment="1">
      <alignment horizontal="center" vertical="center" wrapText="1"/>
    </xf>
    <xf numFmtId="174" fontId="33" fillId="0" borderId="174" xfId="0" applyNumberFormat="1" applyFont="1" applyFill="1" applyBorder="1" applyAlignment="1">
      <alignment horizontal="center" vertical="center" wrapText="1"/>
    </xf>
    <xf numFmtId="49" fontId="33" fillId="0" borderId="175" xfId="0" applyNumberFormat="1" applyFont="1" applyFill="1" applyBorder="1" applyAlignment="1" applyProtection="1">
      <alignment horizontal="center" vertical="center"/>
      <protection/>
    </xf>
    <xf numFmtId="49" fontId="33" fillId="0" borderId="63" xfId="0" applyNumberFormat="1" applyFont="1" applyFill="1" applyBorder="1" applyAlignment="1" applyProtection="1">
      <alignment horizontal="center" vertical="center"/>
      <protection/>
    </xf>
    <xf numFmtId="49" fontId="54" fillId="0" borderId="162" xfId="0" applyNumberFormat="1" applyFont="1" applyFill="1" applyBorder="1" applyAlignment="1">
      <alignment horizontal="center" vertical="center" wrapText="1"/>
    </xf>
    <xf numFmtId="49" fontId="54" fillId="0" borderId="74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173" fontId="47" fillId="0" borderId="165" xfId="0" applyNumberFormat="1" applyFont="1" applyFill="1" applyBorder="1" applyAlignment="1" applyProtection="1">
      <alignment horizontal="center" vertical="center" wrapText="1"/>
      <protection/>
    </xf>
    <xf numFmtId="173" fontId="47" fillId="0" borderId="166" xfId="0" applyNumberFormat="1" applyFont="1" applyFill="1" applyBorder="1" applyAlignment="1" applyProtection="1">
      <alignment horizontal="center" vertical="center" wrapText="1"/>
      <protection/>
    </xf>
    <xf numFmtId="173" fontId="47" fillId="0" borderId="167" xfId="0" applyNumberFormat="1" applyFont="1" applyFill="1" applyBorder="1" applyAlignment="1" applyProtection="1">
      <alignment horizontal="center" vertical="center" wrapText="1"/>
      <protection/>
    </xf>
    <xf numFmtId="49" fontId="47" fillId="0" borderId="165" xfId="0" applyNumberFormat="1" applyFont="1" applyFill="1" applyBorder="1" applyAlignment="1">
      <alignment horizontal="center" vertical="center" wrapText="1"/>
    </xf>
    <xf numFmtId="49" fontId="47" fillId="0" borderId="166" xfId="0" applyNumberFormat="1" applyFont="1" applyFill="1" applyBorder="1" applyAlignment="1">
      <alignment horizontal="center" vertical="center" wrapText="1"/>
    </xf>
    <xf numFmtId="49" fontId="47" fillId="0" borderId="167" xfId="0" applyNumberFormat="1" applyFont="1" applyFill="1" applyBorder="1" applyAlignment="1">
      <alignment horizontal="center" vertical="center" wrapText="1"/>
    </xf>
    <xf numFmtId="0" fontId="19" fillId="0" borderId="176" xfId="0" applyFont="1" applyFill="1" applyBorder="1" applyAlignment="1">
      <alignment horizontal="center" vertical="center" wrapText="1"/>
    </xf>
    <xf numFmtId="0" fontId="38" fillId="0" borderId="176" xfId="0" applyFont="1" applyFill="1" applyBorder="1" applyAlignment="1">
      <alignment horizontal="center" vertical="center" wrapText="1"/>
    </xf>
    <xf numFmtId="0" fontId="35" fillId="0" borderId="177" xfId="0" applyFont="1" applyFill="1" applyBorder="1" applyAlignment="1">
      <alignment horizontal="center" vertical="center" wrapText="1"/>
    </xf>
    <xf numFmtId="172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Font="1" applyFill="1" applyBorder="1" applyAlignment="1">
      <alignment horizontal="center" vertical="center" wrapText="1"/>
    </xf>
    <xf numFmtId="173" fontId="38" fillId="0" borderId="162" xfId="0" applyNumberFormat="1" applyFont="1" applyFill="1" applyBorder="1" applyAlignment="1" applyProtection="1">
      <alignment horizontal="center" vertical="center"/>
      <protection/>
    </xf>
    <xf numFmtId="173" fontId="38" fillId="0" borderId="74" xfId="0" applyNumberFormat="1" applyFont="1" applyFill="1" applyBorder="1" applyAlignment="1" applyProtection="1">
      <alignment horizontal="center" vertical="center"/>
      <protection/>
    </xf>
    <xf numFmtId="0" fontId="38" fillId="0" borderId="162" xfId="0" applyFont="1" applyFill="1" applyBorder="1" applyAlignment="1">
      <alignment horizontal="center" wrapText="1"/>
    </xf>
    <xf numFmtId="0" fontId="38" fillId="0" borderId="75" xfId="0" applyFont="1" applyFill="1" applyBorder="1" applyAlignment="1">
      <alignment horizontal="center" wrapText="1"/>
    </xf>
    <xf numFmtId="172" fontId="19" fillId="0" borderId="14" xfId="0" applyNumberFormat="1" applyFont="1" applyFill="1" applyBorder="1" applyAlignment="1" applyProtection="1">
      <alignment horizontal="center" vertical="center"/>
      <protection/>
    </xf>
    <xf numFmtId="49" fontId="19" fillId="0" borderId="178" xfId="0" applyNumberFormat="1" applyFont="1" applyFill="1" applyBorder="1" applyAlignment="1">
      <alignment horizontal="center" vertical="center" wrapText="1"/>
    </xf>
    <xf numFmtId="0" fontId="19" fillId="0" borderId="76" xfId="0" applyNumberFormat="1" applyFont="1" applyFill="1" applyBorder="1" applyAlignment="1">
      <alignment horizontal="center" vertical="center" wrapText="1"/>
    </xf>
    <xf numFmtId="0" fontId="19" fillId="0" borderId="90" xfId="0" applyNumberFormat="1" applyFont="1" applyFill="1" applyBorder="1" applyAlignment="1">
      <alignment horizontal="center" vertical="center" wrapText="1"/>
    </xf>
    <xf numFmtId="173" fontId="19" fillId="0" borderId="22" xfId="0" applyNumberFormat="1" applyFont="1" applyFill="1" applyBorder="1" applyAlignment="1" applyProtection="1">
      <alignment horizontal="center" vertical="center"/>
      <protection/>
    </xf>
    <xf numFmtId="173" fontId="19" fillId="0" borderId="93" xfId="0" applyNumberFormat="1" applyFont="1" applyFill="1" applyBorder="1" applyAlignment="1" applyProtection="1">
      <alignment horizontal="center" vertical="center"/>
      <protection/>
    </xf>
    <xf numFmtId="172" fontId="19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Font="1" applyFill="1" applyBorder="1" applyAlignment="1">
      <alignment horizontal="center" vertical="center" textRotation="90" wrapText="1"/>
    </xf>
    <xf numFmtId="172" fontId="19" fillId="0" borderId="14" xfId="0" applyNumberFormat="1" applyFont="1" applyFill="1" applyBorder="1" applyAlignment="1" applyProtection="1">
      <alignment horizontal="center" vertical="center" wrapText="1"/>
      <protection/>
    </xf>
    <xf numFmtId="172" fontId="19" fillId="0" borderId="21" xfId="0" applyNumberFormat="1" applyFont="1" applyFill="1" applyBorder="1" applyAlignment="1" applyProtection="1">
      <alignment horizontal="center" vertical="center" textRotation="90" wrapText="1"/>
      <protection/>
    </xf>
    <xf numFmtId="172" fontId="19" fillId="0" borderId="0" xfId="0" applyNumberFormat="1" applyFont="1" applyFill="1" applyBorder="1" applyAlignment="1" applyProtection="1">
      <alignment horizontal="center" vertical="center" wrapText="1"/>
      <protection/>
    </xf>
    <xf numFmtId="172" fontId="19" fillId="0" borderId="177" xfId="0" applyNumberFormat="1" applyFont="1" applyFill="1" applyBorder="1" applyAlignment="1" applyProtection="1">
      <alignment horizontal="center" vertical="center" wrapText="1"/>
      <protection/>
    </xf>
    <xf numFmtId="0" fontId="38" fillId="0" borderId="26" xfId="0" applyFont="1" applyFill="1" applyBorder="1" applyAlignment="1">
      <alignment horizontal="center" vertical="center" wrapText="1"/>
    </xf>
    <xf numFmtId="0" fontId="38" fillId="0" borderId="92" xfId="0" applyFont="1" applyFill="1" applyBorder="1" applyAlignment="1">
      <alignment horizontal="center" vertical="center" wrapText="1"/>
    </xf>
    <xf numFmtId="0" fontId="33" fillId="0" borderId="179" xfId="0" applyFont="1" applyFill="1" applyBorder="1" applyAlignment="1">
      <alignment horizontal="center" vertical="center" wrapText="1"/>
    </xf>
    <xf numFmtId="0" fontId="31" fillId="0" borderId="129" xfId="0" applyFont="1" applyBorder="1" applyAlignment="1">
      <alignment vertical="center" wrapText="1"/>
    </xf>
    <xf numFmtId="0" fontId="31" fillId="0" borderId="133" xfId="0" applyFont="1" applyBorder="1" applyAlignment="1">
      <alignment vertical="center" wrapText="1"/>
    </xf>
    <xf numFmtId="0" fontId="47" fillId="0" borderId="136" xfId="0" applyFont="1" applyFill="1" applyBorder="1" applyAlignment="1">
      <alignment horizontal="center" vertical="center" wrapText="1"/>
    </xf>
    <xf numFmtId="0" fontId="46" fillId="0" borderId="116" xfId="0" applyFont="1" applyBorder="1" applyAlignment="1">
      <alignment vertical="center" wrapText="1"/>
    </xf>
    <xf numFmtId="0" fontId="46" fillId="0" borderId="134" xfId="0" applyFont="1" applyBorder="1" applyAlignment="1">
      <alignment vertical="center" wrapText="1"/>
    </xf>
    <xf numFmtId="172" fontId="35" fillId="0" borderId="29" xfId="0" applyNumberFormat="1" applyFont="1" applyFill="1" applyBorder="1" applyAlignment="1" applyProtection="1">
      <alignment horizontal="center" vertical="center"/>
      <protection/>
    </xf>
    <xf numFmtId="0" fontId="19" fillId="0" borderId="14" xfId="0" applyNumberFormat="1" applyFont="1" applyFill="1" applyBorder="1" applyAlignment="1" applyProtection="1">
      <alignment horizontal="center" vertical="center" textRotation="90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173" fontId="19" fillId="0" borderId="111" xfId="0" applyNumberFormat="1" applyFont="1" applyFill="1" applyBorder="1" applyAlignment="1">
      <alignment horizontal="center" vertical="center" wrapText="1"/>
    </xf>
    <xf numFmtId="173" fontId="19" fillId="0" borderId="113" xfId="0" applyNumberFormat="1" applyFont="1" applyFill="1" applyBorder="1" applyAlignment="1">
      <alignment horizontal="center" vertical="center" wrapText="1"/>
    </xf>
    <xf numFmtId="49" fontId="33" fillId="0" borderId="180" xfId="0" applyNumberFormat="1" applyFont="1" applyFill="1" applyBorder="1" applyAlignment="1" applyProtection="1">
      <alignment horizontal="center" vertical="center"/>
      <protection/>
    </xf>
    <xf numFmtId="49" fontId="33" fillId="0" borderId="104" xfId="0" applyNumberFormat="1" applyFont="1" applyFill="1" applyBorder="1" applyAlignment="1" applyProtection="1">
      <alignment horizontal="center" vertical="center"/>
      <protection/>
    </xf>
    <xf numFmtId="49" fontId="33" fillId="24" borderId="22" xfId="0" applyNumberFormat="1" applyFont="1" applyFill="1" applyBorder="1" applyAlignment="1">
      <alignment horizontal="center" vertical="center" wrapText="1"/>
    </xf>
    <xf numFmtId="49" fontId="33" fillId="24" borderId="93" xfId="0" applyNumberFormat="1" applyFont="1" applyFill="1" applyBorder="1" applyAlignment="1">
      <alignment horizontal="center" vertical="center" wrapText="1"/>
    </xf>
    <xf numFmtId="0" fontId="19" fillId="0" borderId="163" xfId="0" applyNumberFormat="1" applyFont="1" applyFill="1" applyBorder="1" applyAlignment="1">
      <alignment horizontal="center" vertical="center" wrapText="1"/>
    </xf>
    <xf numFmtId="0" fontId="19" fillId="0" borderId="164" xfId="0" applyNumberFormat="1" applyFont="1" applyFill="1" applyBorder="1" applyAlignment="1">
      <alignment horizontal="center" vertical="center" wrapText="1"/>
    </xf>
    <xf numFmtId="0" fontId="33" fillId="0" borderId="118" xfId="0" applyFont="1" applyFill="1" applyBorder="1" applyAlignment="1">
      <alignment horizontal="center" vertical="center" wrapText="1"/>
    </xf>
    <xf numFmtId="0" fontId="19" fillId="0" borderId="181" xfId="0" applyFont="1" applyFill="1" applyBorder="1" applyAlignment="1">
      <alignment horizontal="center" vertical="center" wrapText="1"/>
    </xf>
    <xf numFmtId="0" fontId="19" fillId="0" borderId="93" xfId="0" applyFont="1" applyFill="1" applyBorder="1" applyAlignment="1">
      <alignment horizontal="center" vertical="center" wrapText="1"/>
    </xf>
    <xf numFmtId="0" fontId="33" fillId="0" borderId="86" xfId="0" applyFont="1" applyFill="1" applyBorder="1" applyAlignment="1">
      <alignment horizontal="center" vertical="center" wrapText="1"/>
    </xf>
    <xf numFmtId="0" fontId="33" fillId="0" borderId="74" xfId="0" applyFont="1" applyFill="1" applyBorder="1" applyAlignment="1">
      <alignment horizontal="center" vertical="center" wrapText="1"/>
    </xf>
    <xf numFmtId="174" fontId="30" fillId="0" borderId="182" xfId="0" applyNumberFormat="1" applyFont="1" applyFill="1" applyBorder="1" applyAlignment="1">
      <alignment horizontal="center" vertical="center" wrapText="1"/>
    </xf>
    <xf numFmtId="174" fontId="30" fillId="0" borderId="133" xfId="0" applyNumberFormat="1" applyFont="1" applyFill="1" applyBorder="1" applyAlignment="1">
      <alignment horizontal="center" vertical="center" wrapText="1"/>
    </xf>
    <xf numFmtId="49" fontId="19" fillId="0" borderId="136" xfId="0" applyNumberFormat="1" applyFont="1" applyFill="1" applyBorder="1" applyAlignment="1">
      <alignment horizontal="center" vertical="center" wrapText="1"/>
    </xf>
    <xf numFmtId="49" fontId="19" fillId="0" borderId="134" xfId="0" applyNumberFormat="1" applyFont="1" applyFill="1" applyBorder="1" applyAlignment="1">
      <alignment horizontal="center" vertical="center" wrapText="1"/>
    </xf>
    <xf numFmtId="174" fontId="30" fillId="0" borderId="60" xfId="0" applyNumberFormat="1" applyFont="1" applyFill="1" applyBorder="1" applyAlignment="1">
      <alignment horizontal="center" vertical="center" wrapText="1"/>
    </xf>
    <xf numFmtId="174" fontId="30" fillId="0" borderId="134" xfId="0" applyNumberFormat="1" applyFont="1" applyFill="1" applyBorder="1" applyAlignment="1">
      <alignment horizontal="center" vertical="center" wrapText="1"/>
    </xf>
    <xf numFmtId="49" fontId="19" fillId="0" borderId="137" xfId="0" applyNumberFormat="1" applyFont="1" applyFill="1" applyBorder="1" applyAlignment="1">
      <alignment horizontal="center" vertical="center" wrapText="1"/>
    </xf>
    <xf numFmtId="49" fontId="19" fillId="0" borderId="135" xfId="0" applyNumberFormat="1" applyFont="1" applyFill="1" applyBorder="1" applyAlignment="1">
      <alignment horizontal="center" vertical="center" wrapText="1"/>
    </xf>
    <xf numFmtId="174" fontId="30" fillId="0" borderId="81" xfId="0" applyNumberFormat="1" applyFont="1" applyFill="1" applyBorder="1" applyAlignment="1">
      <alignment horizontal="center" vertical="center" wrapText="1"/>
    </xf>
    <xf numFmtId="174" fontId="30" fillId="0" borderId="183" xfId="0" applyNumberFormat="1" applyFont="1" applyFill="1" applyBorder="1" applyAlignment="1">
      <alignment horizontal="center" vertical="center" wrapText="1"/>
    </xf>
    <xf numFmtId="49" fontId="19" fillId="0" borderId="57" xfId="0" applyNumberFormat="1" applyFont="1" applyFill="1" applyBorder="1" applyAlignment="1">
      <alignment horizontal="center" vertical="center" wrapText="1"/>
    </xf>
    <xf numFmtId="0" fontId="31" fillId="0" borderId="184" xfId="0" applyFont="1" applyBorder="1" applyAlignment="1">
      <alignment horizontal="center" wrapText="1"/>
    </xf>
    <xf numFmtId="0" fontId="31" fillId="0" borderId="185" xfId="0" applyFont="1" applyBorder="1" applyAlignment="1">
      <alignment horizontal="center" wrapText="1"/>
    </xf>
    <xf numFmtId="49" fontId="19" fillId="0" borderId="186" xfId="0" applyNumberFormat="1" applyFont="1" applyFill="1" applyBorder="1" applyAlignment="1">
      <alignment horizontal="center" vertical="center" wrapText="1"/>
    </xf>
    <xf numFmtId="49" fontId="19" fillId="0" borderId="183" xfId="0" applyNumberFormat="1" applyFont="1" applyFill="1" applyBorder="1" applyAlignment="1">
      <alignment horizontal="center" vertical="center" wrapText="1"/>
    </xf>
    <xf numFmtId="49" fontId="19" fillId="0" borderId="112" xfId="0" applyNumberFormat="1" applyFont="1" applyFill="1" applyBorder="1" applyAlignment="1">
      <alignment horizontal="center" vertical="center" wrapText="1"/>
    </xf>
    <xf numFmtId="49" fontId="19" fillId="0" borderId="114" xfId="0" applyNumberFormat="1" applyFont="1" applyFill="1" applyBorder="1" applyAlignment="1">
      <alignment horizontal="center" vertical="center" wrapText="1"/>
    </xf>
    <xf numFmtId="1" fontId="33" fillId="0" borderId="118" xfId="0" applyNumberFormat="1" applyFont="1" applyFill="1" applyBorder="1" applyAlignment="1">
      <alignment horizontal="center" vertical="center" wrapText="1"/>
    </xf>
    <xf numFmtId="49" fontId="33" fillId="0" borderId="86" xfId="0" applyNumberFormat="1" applyFont="1" applyFill="1" applyBorder="1" applyAlignment="1">
      <alignment horizontal="center" vertical="center" wrapText="1"/>
    </xf>
    <xf numFmtId="49" fontId="33" fillId="0" borderId="85" xfId="0" applyNumberFormat="1" applyFont="1" applyFill="1" applyBorder="1" applyAlignment="1">
      <alignment horizontal="center" vertical="center" wrapText="1"/>
    </xf>
    <xf numFmtId="174" fontId="30" fillId="0" borderId="60" xfId="0" applyNumberFormat="1" applyFont="1" applyBorder="1" applyAlignment="1">
      <alignment horizontal="center" wrapText="1"/>
    </xf>
    <xf numFmtId="174" fontId="30" fillId="0" borderId="134" xfId="0" applyNumberFormat="1" applyFont="1" applyBorder="1" applyAlignment="1">
      <alignment horizontal="center" wrapText="1"/>
    </xf>
    <xf numFmtId="0" fontId="19" fillId="0" borderId="172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147" xfId="0" applyFont="1" applyBorder="1" applyAlignment="1">
      <alignment horizontal="center" vertical="center"/>
    </xf>
    <xf numFmtId="0" fontId="0" fillId="0" borderId="118" xfId="0" applyFont="1" applyBorder="1" applyAlignment="1">
      <alignment wrapText="1"/>
    </xf>
    <xf numFmtId="0" fontId="19" fillId="0" borderId="118" xfId="0" applyFont="1" applyBorder="1" applyAlignment="1">
      <alignment/>
    </xf>
    <xf numFmtId="0" fontId="19" fillId="0" borderId="187" xfId="0" applyFont="1" applyBorder="1" applyAlignment="1">
      <alignment horizontal="center" vertical="center"/>
    </xf>
    <xf numFmtId="0" fontId="19" fillId="0" borderId="123" xfId="0" applyFont="1" applyBorder="1" applyAlignment="1">
      <alignment horizontal="center" vertical="center"/>
    </xf>
    <xf numFmtId="0" fontId="19" fillId="0" borderId="124" xfId="0" applyFont="1" applyBorder="1" applyAlignment="1">
      <alignment horizontal="center" vertical="center"/>
    </xf>
    <xf numFmtId="0" fontId="19" fillId="0" borderId="161" xfId="0" applyFont="1" applyBorder="1" applyAlignment="1">
      <alignment horizontal="center" vertical="center"/>
    </xf>
    <xf numFmtId="0" fontId="19" fillId="0" borderId="188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118" xfId="0" applyFont="1" applyFill="1" applyBorder="1" applyAlignment="1">
      <alignment horizontal="center" vertical="center" wrapText="1"/>
    </xf>
    <xf numFmtId="0" fontId="33" fillId="0" borderId="189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65" xfId="0" applyFont="1" applyFill="1" applyBorder="1" applyAlignment="1">
      <alignment horizontal="center" vertical="center" wrapText="1"/>
    </xf>
    <xf numFmtId="0" fontId="33" fillId="0" borderId="126" xfId="0" applyFont="1" applyFill="1" applyBorder="1" applyAlignment="1">
      <alignment horizontal="center" vertical="center" wrapText="1"/>
    </xf>
    <xf numFmtId="0" fontId="33" fillId="0" borderId="73" xfId="0" applyFont="1" applyFill="1" applyBorder="1" applyAlignment="1">
      <alignment horizontal="center" vertical="center" wrapText="1"/>
    </xf>
    <xf numFmtId="0" fontId="35" fillId="0" borderId="18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1"/>
  <sheetViews>
    <sheetView view="pageBreakPreview" zoomScale="64" zoomScaleNormal="75" zoomScaleSheetLayoutView="64" zoomScalePageLayoutView="0" workbookViewId="0" topLeftCell="A1">
      <selection activeCell="R7" sqref="R7"/>
    </sheetView>
  </sheetViews>
  <sheetFormatPr defaultColWidth="3.25390625" defaultRowHeight="12.75"/>
  <cols>
    <col min="1" max="1" width="5.25390625" style="1" customWidth="1"/>
    <col min="2" max="2" width="3.25390625" style="1" customWidth="1"/>
    <col min="3" max="4" width="4.625" style="1" customWidth="1"/>
    <col min="5" max="5" width="5.375" style="1" customWidth="1"/>
    <col min="6" max="6" width="5.625" style="1" customWidth="1"/>
    <col min="7" max="7" width="6.875" style="1" customWidth="1"/>
    <col min="8" max="8" width="8.00390625" style="1" customWidth="1"/>
    <col min="9" max="9" width="8.25390625" style="1" customWidth="1"/>
    <col min="10" max="10" width="4.75390625" style="1" customWidth="1"/>
    <col min="11" max="12" width="5.375" style="1" customWidth="1"/>
    <col min="13" max="13" width="6.00390625" style="1" customWidth="1"/>
    <col min="14" max="14" width="4.625" style="1" customWidth="1"/>
    <col min="15" max="15" width="5.625" style="1" customWidth="1"/>
    <col min="16" max="16" width="7.25390625" style="1" customWidth="1"/>
    <col min="17" max="17" width="5.875" style="1" customWidth="1"/>
    <col min="18" max="18" width="4.875" style="1" customWidth="1"/>
    <col min="19" max="19" width="3.75390625" style="1" customWidth="1"/>
    <col min="20" max="20" width="5.00390625" style="1" customWidth="1"/>
    <col min="21" max="21" width="5.375" style="1" customWidth="1"/>
    <col min="22" max="22" width="5.625" style="1" customWidth="1"/>
    <col min="23" max="23" width="5.125" style="1" customWidth="1"/>
    <col min="24" max="24" width="5.25390625" style="1" customWidth="1"/>
    <col min="25" max="25" width="5.125" style="1" customWidth="1"/>
    <col min="26" max="26" width="4.25390625" style="1" customWidth="1"/>
    <col min="27" max="29" width="4.875" style="1" customWidth="1"/>
    <col min="30" max="30" width="3.875" style="1" customWidth="1"/>
    <col min="31" max="31" width="6.25390625" style="1" customWidth="1"/>
    <col min="32" max="32" width="6.00390625" style="1" customWidth="1"/>
    <col min="33" max="33" width="5.75390625" style="1" customWidth="1"/>
    <col min="34" max="34" width="5.625" style="1" customWidth="1"/>
    <col min="35" max="36" width="4.75390625" style="1" customWidth="1"/>
    <col min="37" max="37" width="4.875" style="1" customWidth="1"/>
    <col min="38" max="38" width="4.00390625" style="1" customWidth="1"/>
    <col min="39" max="39" width="5.75390625" style="1" customWidth="1"/>
    <col min="40" max="40" width="6.125" style="1" customWidth="1"/>
    <col min="41" max="41" width="6.00390625" style="1" customWidth="1"/>
    <col min="42" max="42" width="4.125" style="1" customWidth="1"/>
    <col min="43" max="43" width="4.25390625" style="1" customWidth="1"/>
    <col min="44" max="44" width="4.125" style="1" customWidth="1"/>
    <col min="45" max="45" width="4.625" style="1" customWidth="1"/>
    <col min="46" max="46" width="4.75390625" style="1" customWidth="1"/>
    <col min="47" max="47" width="4.625" style="1" customWidth="1"/>
    <col min="48" max="48" width="4.125" style="1" customWidth="1"/>
    <col min="49" max="49" width="4.25390625" style="1" customWidth="1"/>
    <col min="50" max="50" width="4.375" style="1" customWidth="1"/>
    <col min="51" max="51" width="4.25390625" style="1" customWidth="1"/>
    <col min="52" max="52" width="4.75390625" style="1" customWidth="1"/>
    <col min="53" max="53" width="4.25390625" style="1" customWidth="1"/>
    <col min="54" max="16384" width="3.25390625" style="1" customWidth="1"/>
  </cols>
  <sheetData>
    <row r="1" spans="1:53" ht="25.5" customHeight="1">
      <c r="A1" s="500"/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1" t="s">
        <v>0</v>
      </c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  <c r="AJ1" s="501"/>
      <c r="AK1" s="501"/>
      <c r="AL1" s="501"/>
      <c r="AM1" s="501"/>
      <c r="AN1" s="501"/>
      <c r="AO1" s="502"/>
      <c r="AP1" s="502"/>
      <c r="AQ1" s="502"/>
      <c r="AR1" s="502"/>
      <c r="AS1" s="502"/>
      <c r="AT1" s="502"/>
      <c r="AU1" s="502"/>
      <c r="AV1" s="502"/>
      <c r="AW1" s="502"/>
      <c r="AX1" s="502"/>
      <c r="AY1" s="502"/>
      <c r="AZ1" s="502"/>
      <c r="BA1" s="502"/>
    </row>
    <row r="2" spans="1:53" ht="24" customHeight="1">
      <c r="A2" s="503" t="s">
        <v>117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502"/>
      <c r="AP2" s="502"/>
      <c r="AQ2" s="502"/>
      <c r="AR2" s="502"/>
      <c r="AS2" s="502"/>
      <c r="AT2" s="502"/>
      <c r="AU2" s="502"/>
      <c r="AV2" s="502"/>
      <c r="AW2" s="502"/>
      <c r="AX2" s="502"/>
      <c r="AY2" s="502"/>
      <c r="AZ2" s="502"/>
      <c r="BA2" s="502"/>
    </row>
    <row r="3" spans="1:53" ht="30.75">
      <c r="A3" s="503" t="s">
        <v>118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4" t="s">
        <v>1</v>
      </c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4"/>
      <c r="AD3" s="504"/>
      <c r="AE3" s="504"/>
      <c r="AF3" s="504"/>
      <c r="AG3" s="504"/>
      <c r="AH3" s="504"/>
      <c r="AI3" s="504"/>
      <c r="AJ3" s="504"/>
      <c r="AK3" s="504"/>
      <c r="AL3" s="504"/>
      <c r="AM3" s="504"/>
      <c r="AN3" s="504"/>
      <c r="AO3" s="502"/>
      <c r="AP3" s="502"/>
      <c r="AQ3" s="502"/>
      <c r="AR3" s="502"/>
      <c r="AS3" s="502"/>
      <c r="AT3" s="502"/>
      <c r="AU3" s="502"/>
      <c r="AV3" s="502"/>
      <c r="AW3" s="502"/>
      <c r="AX3" s="502"/>
      <c r="AY3" s="502"/>
      <c r="AZ3" s="502"/>
      <c r="BA3" s="502"/>
    </row>
    <row r="4" spans="1:53" ht="29.25" customHeight="1">
      <c r="A4" s="503" t="s">
        <v>191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506" t="s">
        <v>167</v>
      </c>
      <c r="AO4" s="506"/>
      <c r="AP4" s="506"/>
      <c r="AQ4" s="506"/>
      <c r="AR4" s="506"/>
      <c r="AS4" s="506"/>
      <c r="AT4" s="506"/>
      <c r="AU4" s="506"/>
      <c r="AV4" s="506"/>
      <c r="AW4" s="506"/>
      <c r="AX4" s="506"/>
      <c r="AY4" s="506"/>
      <c r="AZ4" s="506"/>
      <c r="BA4" s="506"/>
    </row>
    <row r="5" spans="1:53" ht="29.25" customHeight="1">
      <c r="A5" s="505" t="s">
        <v>190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506"/>
      <c r="AO5" s="506"/>
      <c r="AP5" s="506"/>
      <c r="AQ5" s="506"/>
      <c r="AR5" s="506"/>
      <c r="AS5" s="506"/>
      <c r="AT5" s="506"/>
      <c r="AU5" s="506"/>
      <c r="AV5" s="506"/>
      <c r="AW5" s="506"/>
      <c r="AX5" s="506"/>
      <c r="AY5" s="506"/>
      <c r="AZ5" s="506"/>
      <c r="BA5" s="506"/>
    </row>
    <row r="6" spans="1:53" ht="30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506"/>
      <c r="AO6" s="506"/>
      <c r="AP6" s="506"/>
      <c r="AQ6" s="506"/>
      <c r="AR6" s="506"/>
      <c r="AS6" s="506"/>
      <c r="AT6" s="506"/>
      <c r="AU6" s="506"/>
      <c r="AV6" s="506"/>
      <c r="AW6" s="506"/>
      <c r="AX6" s="506"/>
      <c r="AY6" s="506"/>
      <c r="AZ6" s="506"/>
      <c r="BA6" s="506"/>
    </row>
    <row r="7" spans="1:53" s="6" customFormat="1" ht="24.75" customHeight="1">
      <c r="A7" s="503" t="s">
        <v>119</v>
      </c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06"/>
      <c r="AO7" s="506"/>
      <c r="AP7" s="506"/>
      <c r="AQ7" s="506"/>
      <c r="AR7" s="506"/>
      <c r="AS7" s="506"/>
      <c r="AT7" s="506"/>
      <c r="AU7" s="506"/>
      <c r="AV7" s="506"/>
      <c r="AW7" s="506"/>
      <c r="AX7" s="506"/>
      <c r="AY7" s="506"/>
      <c r="AZ7" s="506"/>
      <c r="BA7" s="506"/>
    </row>
    <row r="8" spans="1:53" s="6" customFormat="1" ht="44.25" customHeight="1">
      <c r="A8" s="503" t="s">
        <v>120</v>
      </c>
      <c r="B8" s="503"/>
      <c r="C8" s="503"/>
      <c r="D8" s="503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3"/>
      <c r="P8" s="507" t="s">
        <v>2</v>
      </c>
      <c r="Q8" s="507"/>
      <c r="R8" s="507"/>
      <c r="S8" s="507"/>
      <c r="T8" s="507"/>
      <c r="U8" s="507"/>
      <c r="V8" s="507"/>
      <c r="W8" s="507"/>
      <c r="X8" s="507"/>
      <c r="Y8" s="507"/>
      <c r="Z8" s="507"/>
      <c r="AA8" s="507"/>
      <c r="AB8" s="507"/>
      <c r="AC8" s="507"/>
      <c r="AD8" s="507"/>
      <c r="AE8" s="507"/>
      <c r="AF8" s="507"/>
      <c r="AG8" s="507"/>
      <c r="AH8" s="507"/>
      <c r="AI8" s="507"/>
      <c r="AJ8" s="507"/>
      <c r="AK8" s="507"/>
      <c r="AL8" s="507"/>
      <c r="AM8" s="507"/>
      <c r="AN8" s="506"/>
      <c r="AO8" s="506"/>
      <c r="AP8" s="506"/>
      <c r="AQ8" s="506"/>
      <c r="AR8" s="506"/>
      <c r="AS8" s="506"/>
      <c r="AT8" s="506"/>
      <c r="AU8" s="506"/>
      <c r="AV8" s="506"/>
      <c r="AW8" s="506"/>
      <c r="AX8" s="506"/>
      <c r="AY8" s="506"/>
      <c r="AZ8" s="506"/>
      <c r="BA8" s="506"/>
    </row>
    <row r="9" spans="16:53" s="6" customFormat="1" ht="30" customHeight="1">
      <c r="P9" s="492" t="s">
        <v>3</v>
      </c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"/>
      <c r="AE9" s="4"/>
      <c r="AF9" s="4"/>
      <c r="AG9" s="4"/>
      <c r="AH9" s="4"/>
      <c r="AI9" s="4"/>
      <c r="AJ9" s="4"/>
      <c r="AK9" s="4"/>
      <c r="AL9" s="4"/>
      <c r="AM9" s="4"/>
      <c r="AN9" s="498" t="s">
        <v>192</v>
      </c>
      <c r="AO9" s="498"/>
      <c r="AP9" s="498"/>
      <c r="AQ9" s="498"/>
      <c r="AR9" s="498"/>
      <c r="AS9" s="498"/>
      <c r="AT9" s="498"/>
      <c r="AU9" s="498"/>
      <c r="AV9" s="498"/>
      <c r="AW9" s="498"/>
      <c r="AX9" s="498"/>
      <c r="AY9" s="498"/>
      <c r="AZ9" s="498"/>
      <c r="BA9" s="498"/>
    </row>
    <row r="10" spans="16:53" s="6" customFormat="1" ht="24" customHeight="1">
      <c r="P10" s="492" t="s">
        <v>163</v>
      </c>
      <c r="Q10" s="492"/>
      <c r="R10" s="492"/>
      <c r="S10" s="492"/>
      <c r="T10" s="492"/>
      <c r="U10" s="492"/>
      <c r="V10" s="492"/>
      <c r="W10" s="492"/>
      <c r="X10" s="492"/>
      <c r="Y10" s="492"/>
      <c r="Z10" s="492"/>
      <c r="AA10" s="492"/>
      <c r="AB10" s="492"/>
      <c r="AC10" s="492"/>
      <c r="AD10" s="492"/>
      <c r="AE10" s="492"/>
      <c r="AF10" s="492"/>
      <c r="AG10" s="492"/>
      <c r="AH10" s="492"/>
      <c r="AI10" s="492"/>
      <c r="AJ10" s="492"/>
      <c r="AK10" s="492"/>
      <c r="AL10" s="4"/>
      <c r="AM10" s="4"/>
      <c r="AN10" s="499" t="s">
        <v>4</v>
      </c>
      <c r="AO10" s="499"/>
      <c r="AP10" s="499"/>
      <c r="AQ10" s="499"/>
      <c r="AR10" s="499"/>
      <c r="AS10" s="499"/>
      <c r="AT10" s="499"/>
      <c r="AU10" s="499"/>
      <c r="AV10" s="499"/>
      <c r="AW10" s="499"/>
      <c r="AX10" s="499"/>
      <c r="AY10" s="499"/>
      <c r="AZ10" s="499"/>
      <c r="BA10" s="499"/>
    </row>
    <row r="11" spans="16:53" s="6" customFormat="1" ht="28.5" customHeight="1">
      <c r="P11" s="492" t="s">
        <v>164</v>
      </c>
      <c r="Q11" s="492"/>
      <c r="R11" s="492"/>
      <c r="S11" s="492"/>
      <c r="T11" s="492"/>
      <c r="U11" s="492"/>
      <c r="V11" s="492"/>
      <c r="W11" s="492"/>
      <c r="X11" s="492"/>
      <c r="Y11" s="492"/>
      <c r="Z11" s="492"/>
      <c r="AA11" s="492"/>
      <c r="AB11" s="492"/>
      <c r="AC11" s="492"/>
      <c r="AD11" s="492"/>
      <c r="AE11" s="492"/>
      <c r="AF11" s="492"/>
      <c r="AG11" s="492"/>
      <c r="AH11" s="492"/>
      <c r="AI11" s="492"/>
      <c r="AJ11" s="492"/>
      <c r="AK11" s="4"/>
      <c r="AL11" s="4"/>
      <c r="AM11" s="4"/>
      <c r="AN11" s="499"/>
      <c r="AO11" s="499"/>
      <c r="AP11" s="499"/>
      <c r="AQ11" s="499"/>
      <c r="AR11" s="499"/>
      <c r="AS11" s="499"/>
      <c r="AT11" s="499"/>
      <c r="AU11" s="499"/>
      <c r="AV11" s="499"/>
      <c r="AW11" s="499"/>
      <c r="AX11" s="499"/>
      <c r="AY11" s="499"/>
      <c r="AZ11" s="499"/>
      <c r="BA11" s="499"/>
    </row>
    <row r="12" spans="16:53" s="6" customFormat="1" ht="53.25" customHeight="1">
      <c r="P12" s="492" t="s">
        <v>165</v>
      </c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492"/>
      <c r="AD12" s="492"/>
      <c r="AE12" s="492"/>
      <c r="AF12" s="492"/>
      <c r="AG12" s="492"/>
      <c r="AH12" s="492"/>
      <c r="AI12" s="492"/>
      <c r="AJ12" s="492"/>
      <c r="AK12" s="492"/>
      <c r="AL12" s="492"/>
      <c r="AM12" s="492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 spans="17:53" s="6" customFormat="1" ht="49.5" customHeight="1">
      <c r="Q13" s="8"/>
      <c r="R13" s="8"/>
      <c r="S13" s="8"/>
      <c r="T13" s="493"/>
      <c r="U13" s="493"/>
      <c r="V13" s="493"/>
      <c r="W13" s="493"/>
      <c r="X13" s="493"/>
      <c r="Y13" s="493"/>
      <c r="Z13" s="493"/>
      <c r="AA13" s="493"/>
      <c r="AB13" s="493"/>
      <c r="AC13" s="493"/>
      <c r="AD13" s="493"/>
      <c r="AE13" s="493"/>
      <c r="AF13" s="493"/>
      <c r="AG13" s="493"/>
      <c r="AH13" s="493"/>
      <c r="AI13" s="493"/>
      <c r="AJ13" s="493"/>
      <c r="AK13" s="493"/>
      <c r="AL13" s="493"/>
      <c r="AM13" s="493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</row>
    <row r="14" spans="16:53" s="6" customFormat="1" ht="2.25" customHeight="1">
      <c r="P14" s="9"/>
      <c r="Q14" s="9"/>
      <c r="R14" s="9"/>
      <c r="S14" s="9"/>
      <c r="T14" s="494"/>
      <c r="U14" s="494"/>
      <c r="V14" s="494"/>
      <c r="W14" s="494"/>
      <c r="X14" s="494"/>
      <c r="Y14" s="494"/>
      <c r="Z14" s="494"/>
      <c r="AA14" s="494"/>
      <c r="AB14" s="494"/>
      <c r="AC14" s="494"/>
      <c r="AD14" s="494"/>
      <c r="AE14" s="494"/>
      <c r="AF14" s="494"/>
      <c r="AG14" s="494"/>
      <c r="AH14" s="494"/>
      <c r="AI14" s="494"/>
      <c r="AJ14" s="494"/>
      <c r="AK14" s="494"/>
      <c r="AL14" s="494"/>
      <c r="AM14" s="494"/>
      <c r="AN14" s="9"/>
      <c r="AO14" s="497"/>
      <c r="AP14" s="497"/>
      <c r="AQ14" s="497"/>
      <c r="AR14" s="497"/>
      <c r="AS14" s="497"/>
      <c r="AT14" s="497"/>
      <c r="AU14" s="497"/>
      <c r="AV14" s="497"/>
      <c r="AW14" s="497"/>
      <c r="AX14" s="497"/>
      <c r="AY14" s="497"/>
      <c r="AZ14" s="497"/>
      <c r="BA14" s="497"/>
    </row>
    <row r="15" spans="16:53" s="6" customFormat="1" ht="21.75" customHeight="1">
      <c r="P15" s="491" t="s">
        <v>202</v>
      </c>
      <c r="Q15" s="491"/>
      <c r="R15" s="491"/>
      <c r="S15" s="491"/>
      <c r="T15" s="491"/>
      <c r="U15" s="491"/>
      <c r="V15" s="491"/>
      <c r="W15" s="491"/>
      <c r="X15" s="491"/>
      <c r="Y15" s="491"/>
      <c r="Z15" s="491"/>
      <c r="AA15" s="491"/>
      <c r="AB15" s="491"/>
      <c r="AC15" s="491"/>
      <c r="AD15" s="491"/>
      <c r="AE15" s="491"/>
      <c r="AF15" s="491"/>
      <c r="AG15" s="491"/>
      <c r="AH15" s="491"/>
      <c r="AI15" s="491"/>
      <c r="AJ15" s="491"/>
      <c r="AK15" s="491"/>
      <c r="AL15" s="491"/>
      <c r="AM15" s="491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41:53" s="6" customFormat="1" ht="6" customHeight="1"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</row>
    <row r="18" spans="1:53" ht="25.5" customHeight="1">
      <c r="A18" s="495" t="s">
        <v>5</v>
      </c>
      <c r="B18" s="495"/>
      <c r="C18" s="495"/>
      <c r="D18" s="495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5"/>
      <c r="AL18" s="495"/>
      <c r="AM18" s="495"/>
      <c r="AN18" s="495"/>
      <c r="AO18" s="495"/>
      <c r="AP18" s="495"/>
      <c r="AQ18" s="495"/>
      <c r="AR18" s="495"/>
      <c r="AS18" s="495"/>
      <c r="AT18" s="495"/>
      <c r="AU18" s="495"/>
      <c r="AV18" s="495"/>
      <c r="AW18" s="495"/>
      <c r="AX18" s="495"/>
      <c r="AY18" s="495"/>
      <c r="AZ18" s="495"/>
      <c r="BA18" s="495"/>
    </row>
    <row r="19" spans="1:53" ht="15.75">
      <c r="A19" s="496" t="s">
        <v>6</v>
      </c>
      <c r="B19" s="489" t="s">
        <v>7</v>
      </c>
      <c r="C19" s="489"/>
      <c r="D19" s="489"/>
      <c r="E19" s="489"/>
      <c r="F19" s="489" t="s">
        <v>8</v>
      </c>
      <c r="G19" s="489"/>
      <c r="H19" s="489"/>
      <c r="I19" s="489"/>
      <c r="J19" s="489" t="s">
        <v>9</v>
      </c>
      <c r="K19" s="489"/>
      <c r="L19" s="489"/>
      <c r="M19" s="489"/>
      <c r="N19" s="489" t="s">
        <v>10</v>
      </c>
      <c r="O19" s="489"/>
      <c r="P19" s="489"/>
      <c r="Q19" s="489"/>
      <c r="R19" s="489"/>
      <c r="S19" s="489" t="s">
        <v>11</v>
      </c>
      <c r="T19" s="489"/>
      <c r="U19" s="489"/>
      <c r="V19" s="489"/>
      <c r="W19" s="489"/>
      <c r="X19" s="489" t="s">
        <v>12</v>
      </c>
      <c r="Y19" s="489"/>
      <c r="Z19" s="489"/>
      <c r="AA19" s="489"/>
      <c r="AB19" s="489" t="s">
        <v>13</v>
      </c>
      <c r="AC19" s="489"/>
      <c r="AD19" s="489"/>
      <c r="AE19" s="489"/>
      <c r="AF19" s="489" t="s">
        <v>14</v>
      </c>
      <c r="AG19" s="489"/>
      <c r="AH19" s="489"/>
      <c r="AI19" s="489"/>
      <c r="AJ19" s="489" t="s">
        <v>15</v>
      </c>
      <c r="AK19" s="489"/>
      <c r="AL19" s="489"/>
      <c r="AM19" s="489"/>
      <c r="AN19" s="489"/>
      <c r="AO19" s="489" t="s">
        <v>16</v>
      </c>
      <c r="AP19" s="489"/>
      <c r="AQ19" s="489"/>
      <c r="AR19" s="489"/>
      <c r="AS19" s="489" t="s">
        <v>17</v>
      </c>
      <c r="AT19" s="489"/>
      <c r="AU19" s="489"/>
      <c r="AV19" s="489"/>
      <c r="AW19" s="485" t="s">
        <v>18</v>
      </c>
      <c r="AX19" s="485"/>
      <c r="AY19" s="485"/>
      <c r="AZ19" s="485"/>
      <c r="BA19" s="485"/>
    </row>
    <row r="20" spans="1:53" ht="24" customHeight="1">
      <c r="A20" s="496"/>
      <c r="B20" s="11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>
        <v>7</v>
      </c>
      <c r="I20" s="11">
        <v>8</v>
      </c>
      <c r="J20" s="11">
        <v>9</v>
      </c>
      <c r="K20" s="11">
        <v>10</v>
      </c>
      <c r="L20" s="11">
        <v>11</v>
      </c>
      <c r="M20" s="11">
        <v>12</v>
      </c>
      <c r="N20" s="11">
        <v>13</v>
      </c>
      <c r="O20" s="11">
        <v>14</v>
      </c>
      <c r="P20" s="11">
        <v>15</v>
      </c>
      <c r="Q20" s="11">
        <v>16</v>
      </c>
      <c r="R20" s="11">
        <v>17</v>
      </c>
      <c r="S20" s="11">
        <v>18</v>
      </c>
      <c r="T20" s="11">
        <v>19</v>
      </c>
      <c r="U20" s="11">
        <v>20</v>
      </c>
      <c r="V20" s="11">
        <v>21</v>
      </c>
      <c r="W20" s="11">
        <v>22</v>
      </c>
      <c r="X20" s="11">
        <v>23</v>
      </c>
      <c r="Y20" s="11">
        <v>24</v>
      </c>
      <c r="Z20" s="11">
        <v>25</v>
      </c>
      <c r="AA20" s="11">
        <v>26</v>
      </c>
      <c r="AB20" s="11">
        <v>27</v>
      </c>
      <c r="AC20" s="11">
        <v>28</v>
      </c>
      <c r="AD20" s="11">
        <v>29</v>
      </c>
      <c r="AE20" s="11">
        <v>30</v>
      </c>
      <c r="AF20" s="11">
        <v>31</v>
      </c>
      <c r="AG20" s="11">
        <v>32</v>
      </c>
      <c r="AH20" s="11">
        <v>33</v>
      </c>
      <c r="AI20" s="11">
        <v>34</v>
      </c>
      <c r="AJ20" s="11">
        <v>35</v>
      </c>
      <c r="AK20" s="11">
        <v>36</v>
      </c>
      <c r="AL20" s="11">
        <v>37</v>
      </c>
      <c r="AM20" s="11">
        <v>38</v>
      </c>
      <c r="AN20" s="11">
        <v>39</v>
      </c>
      <c r="AO20" s="11">
        <v>40</v>
      </c>
      <c r="AP20" s="11">
        <v>41</v>
      </c>
      <c r="AQ20" s="11">
        <v>42</v>
      </c>
      <c r="AR20" s="11">
        <v>43</v>
      </c>
      <c r="AS20" s="11">
        <v>44</v>
      </c>
      <c r="AT20" s="11">
        <v>45</v>
      </c>
      <c r="AU20" s="11">
        <v>46</v>
      </c>
      <c r="AV20" s="11">
        <v>47</v>
      </c>
      <c r="AW20" s="11">
        <v>48</v>
      </c>
      <c r="AX20" s="11">
        <v>49</v>
      </c>
      <c r="AY20" s="11">
        <v>50</v>
      </c>
      <c r="AZ20" s="11">
        <v>51</v>
      </c>
      <c r="BA20" s="12">
        <v>52</v>
      </c>
    </row>
    <row r="21" spans="1:53" ht="20.25" customHeight="1" thickBot="1">
      <c r="A21" s="13">
        <v>1</v>
      </c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50"/>
      <c r="S21" s="424" t="s">
        <v>177</v>
      </c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0" t="s">
        <v>19</v>
      </c>
      <c r="AO21" s="422" t="s">
        <v>19</v>
      </c>
      <c r="AP21" s="422" t="s">
        <v>20</v>
      </c>
      <c r="AQ21" s="422" t="s">
        <v>20</v>
      </c>
      <c r="AR21" s="422" t="s">
        <v>20</v>
      </c>
      <c r="AS21" s="422" t="s">
        <v>20</v>
      </c>
      <c r="AT21" s="422" t="s">
        <v>20</v>
      </c>
      <c r="AU21" s="422" t="s">
        <v>20</v>
      </c>
      <c r="AV21" s="422" t="s">
        <v>20</v>
      </c>
      <c r="AW21" s="422" t="s">
        <v>20</v>
      </c>
      <c r="AX21" s="422" t="s">
        <v>20</v>
      </c>
      <c r="AY21" s="422" t="s">
        <v>20</v>
      </c>
      <c r="AZ21" s="422" t="s">
        <v>20</v>
      </c>
      <c r="BA21" s="422" t="s">
        <v>20</v>
      </c>
    </row>
    <row r="22" spans="1:53" ht="21" customHeight="1" thickBot="1">
      <c r="A22" s="14">
        <v>2</v>
      </c>
      <c r="B22" s="652" t="s">
        <v>177</v>
      </c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652"/>
      <c r="S22" s="652"/>
      <c r="T22" s="652" t="s">
        <v>19</v>
      </c>
      <c r="U22" s="424" t="s">
        <v>19</v>
      </c>
      <c r="V22" s="422" t="s">
        <v>21</v>
      </c>
      <c r="W22" s="652" t="s">
        <v>21</v>
      </c>
      <c r="X22" s="424" t="s">
        <v>21</v>
      </c>
      <c r="Y22" s="422" t="s">
        <v>21</v>
      </c>
      <c r="Z22" s="422" t="s">
        <v>22</v>
      </c>
      <c r="AA22" s="422" t="s">
        <v>22</v>
      </c>
      <c r="AB22" s="421" t="s">
        <v>22</v>
      </c>
      <c r="AC22" s="420" t="s">
        <v>22</v>
      </c>
      <c r="AD22" s="422" t="s">
        <v>22</v>
      </c>
      <c r="AE22" s="422" t="s">
        <v>22</v>
      </c>
      <c r="AF22" s="423" t="s">
        <v>22</v>
      </c>
      <c r="AG22" s="420" t="s">
        <v>22</v>
      </c>
      <c r="AH22" s="422" t="s">
        <v>22</v>
      </c>
      <c r="AI22" s="653" t="s">
        <v>22</v>
      </c>
      <c r="AJ22" s="654" t="s">
        <v>22</v>
      </c>
      <c r="AK22" s="655" t="s">
        <v>22</v>
      </c>
      <c r="AL22" s="656" t="s">
        <v>22</v>
      </c>
      <c r="AM22" s="657" t="s">
        <v>193</v>
      </c>
      <c r="AN22" s="651"/>
      <c r="AO22" s="651"/>
      <c r="AP22" s="651"/>
      <c r="AQ22" s="651"/>
      <c r="AR22" s="651"/>
      <c r="AS22" s="651"/>
      <c r="AT22" s="651"/>
      <c r="AU22" s="651"/>
      <c r="AV22" s="651"/>
      <c r="AW22" s="651"/>
      <c r="AX22" s="651"/>
      <c r="AY22" s="651"/>
      <c r="AZ22" s="651"/>
      <c r="BA22" s="651"/>
    </row>
    <row r="23" spans="1:53" ht="20.25" customHeight="1">
      <c r="A23" s="658" t="s">
        <v>194</v>
      </c>
      <c r="B23" s="658"/>
      <c r="C23" s="658"/>
      <c r="D23" s="658"/>
      <c r="E23" s="659"/>
      <c r="F23" s="660"/>
      <c r="G23" s="661" t="s">
        <v>195</v>
      </c>
      <c r="H23" s="662"/>
      <c r="I23" s="662"/>
      <c r="J23" s="659"/>
      <c r="K23" s="660" t="s">
        <v>177</v>
      </c>
      <c r="L23" s="661" t="s">
        <v>196</v>
      </c>
      <c r="M23" s="662"/>
      <c r="N23" s="662"/>
      <c r="O23" s="662"/>
      <c r="P23" s="662"/>
      <c r="Q23" s="662"/>
      <c r="R23" s="660" t="s">
        <v>19</v>
      </c>
      <c r="S23" s="661" t="s">
        <v>197</v>
      </c>
      <c r="T23" s="662"/>
      <c r="U23" s="662"/>
      <c r="V23" s="662"/>
      <c r="W23" s="659"/>
      <c r="X23" s="660" t="s">
        <v>21</v>
      </c>
      <c r="Y23" s="661" t="s">
        <v>198</v>
      </c>
      <c r="Z23" s="662"/>
      <c r="AA23" s="662"/>
      <c r="AB23" s="662"/>
      <c r="AC23" s="659"/>
      <c r="AD23" s="660" t="s">
        <v>22</v>
      </c>
      <c r="AE23" s="661" t="s">
        <v>199</v>
      </c>
      <c r="AF23" s="662"/>
      <c r="AG23" s="662"/>
      <c r="AH23" s="662"/>
      <c r="AI23" s="662"/>
      <c r="AJ23" s="662"/>
      <c r="AK23" s="662"/>
      <c r="AL23" s="662"/>
      <c r="AM23" s="660" t="s">
        <v>193</v>
      </c>
      <c r="AN23" s="663" t="s">
        <v>200</v>
      </c>
      <c r="AO23" s="664"/>
      <c r="AP23" s="664"/>
      <c r="AQ23" s="664"/>
      <c r="AR23" s="664"/>
      <c r="AS23" s="664"/>
      <c r="AT23" s="665"/>
      <c r="AU23" s="660" t="s">
        <v>20</v>
      </c>
      <c r="AV23" s="666" t="s">
        <v>201</v>
      </c>
      <c r="AW23" s="658"/>
      <c r="AX23" s="658"/>
      <c r="AY23" s="658"/>
      <c r="AZ23" s="659"/>
      <c r="BA23" s="659"/>
    </row>
    <row r="24" spans="1:52" ht="15.75">
      <c r="A24" s="16"/>
      <c r="B24" s="16"/>
      <c r="C24" s="16"/>
      <c r="D24" s="16"/>
      <c r="E24" s="16"/>
      <c r="F24" s="16"/>
      <c r="G24" s="16"/>
      <c r="H24" s="16"/>
      <c r="I24" s="1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5"/>
      <c r="AW24" s="15"/>
      <c r="AX24" s="15"/>
      <c r="AY24" s="15"/>
      <c r="AZ24" s="15"/>
    </row>
    <row r="25" spans="1:53" ht="24" thickBot="1">
      <c r="A25" s="18" t="s">
        <v>23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20"/>
      <c r="AX25" s="20"/>
      <c r="AY25" s="20"/>
      <c r="AZ25" s="20"/>
      <c r="BA25" s="21"/>
    </row>
    <row r="26" spans="1:53" ht="12.75" customHeight="1" thickBot="1">
      <c r="A26" s="486" t="s">
        <v>6</v>
      </c>
      <c r="B26" s="486"/>
      <c r="C26" s="487" t="s">
        <v>24</v>
      </c>
      <c r="D26" s="487"/>
      <c r="E26" s="487"/>
      <c r="F26" s="487"/>
      <c r="G26" s="443" t="s">
        <v>178</v>
      </c>
      <c r="H26" s="444"/>
      <c r="I26" s="443" t="s">
        <v>25</v>
      </c>
      <c r="J26" s="444"/>
      <c r="K26" s="453" t="s">
        <v>26</v>
      </c>
      <c r="L26" s="453"/>
      <c r="M26" s="454"/>
      <c r="N26" s="484" t="s">
        <v>27</v>
      </c>
      <c r="O26" s="484"/>
      <c r="P26" s="484"/>
      <c r="Q26" s="484" t="s">
        <v>28</v>
      </c>
      <c r="R26" s="484"/>
      <c r="S26" s="484"/>
      <c r="T26" s="484" t="s">
        <v>29</v>
      </c>
      <c r="U26" s="484"/>
      <c r="V26" s="484"/>
      <c r="W26" s="477" t="s">
        <v>30</v>
      </c>
      <c r="X26" s="477"/>
      <c r="Y26" s="477"/>
      <c r="Z26" s="412"/>
      <c r="AA26" s="483" t="s">
        <v>31</v>
      </c>
      <c r="AB26" s="483"/>
      <c r="AC26" s="483"/>
      <c r="AD26" s="483"/>
      <c r="AE26" s="483"/>
      <c r="AF26" s="484" t="s">
        <v>125</v>
      </c>
      <c r="AG26" s="484"/>
      <c r="AH26" s="484"/>
      <c r="AI26" s="477" t="s">
        <v>32</v>
      </c>
      <c r="AJ26" s="477"/>
      <c r="AK26" s="477"/>
      <c r="AL26" s="413"/>
      <c r="AM26" s="488" t="s">
        <v>33</v>
      </c>
      <c r="AN26" s="488"/>
      <c r="AO26" s="488"/>
      <c r="AP26" s="490" t="s">
        <v>34</v>
      </c>
      <c r="AQ26" s="490"/>
      <c r="AR26" s="490"/>
      <c r="AS26" s="490"/>
      <c r="AT26" s="490"/>
      <c r="AU26" s="490"/>
      <c r="AV26" s="490"/>
      <c r="AW26" s="490"/>
      <c r="AX26" s="477" t="s">
        <v>125</v>
      </c>
      <c r="AY26" s="477"/>
      <c r="AZ26" s="477"/>
      <c r="BA26" s="477"/>
    </row>
    <row r="27" spans="1:53" ht="16.5" customHeight="1" thickBot="1">
      <c r="A27" s="486"/>
      <c r="B27" s="486"/>
      <c r="C27" s="487"/>
      <c r="D27" s="487"/>
      <c r="E27" s="487"/>
      <c r="F27" s="487"/>
      <c r="G27" s="445"/>
      <c r="H27" s="446"/>
      <c r="I27" s="445"/>
      <c r="J27" s="446"/>
      <c r="K27" s="455"/>
      <c r="L27" s="455"/>
      <c r="M27" s="456"/>
      <c r="N27" s="484"/>
      <c r="O27" s="484"/>
      <c r="P27" s="484"/>
      <c r="Q27" s="484"/>
      <c r="R27" s="484"/>
      <c r="S27" s="484"/>
      <c r="T27" s="484"/>
      <c r="U27" s="484"/>
      <c r="V27" s="484"/>
      <c r="W27" s="477"/>
      <c r="X27" s="477"/>
      <c r="Y27" s="477"/>
      <c r="Z27" s="412"/>
      <c r="AA27" s="483"/>
      <c r="AB27" s="483"/>
      <c r="AC27" s="483"/>
      <c r="AD27" s="483"/>
      <c r="AE27" s="483"/>
      <c r="AF27" s="484"/>
      <c r="AG27" s="484"/>
      <c r="AH27" s="484"/>
      <c r="AI27" s="477"/>
      <c r="AJ27" s="477"/>
      <c r="AK27" s="477"/>
      <c r="AL27" s="414"/>
      <c r="AM27" s="488"/>
      <c r="AN27" s="488"/>
      <c r="AO27" s="488"/>
      <c r="AP27" s="490"/>
      <c r="AQ27" s="490"/>
      <c r="AR27" s="490"/>
      <c r="AS27" s="490"/>
      <c r="AT27" s="490"/>
      <c r="AU27" s="490"/>
      <c r="AV27" s="490"/>
      <c r="AW27" s="490"/>
      <c r="AX27" s="477"/>
      <c r="AY27" s="477"/>
      <c r="AZ27" s="477"/>
      <c r="BA27" s="477"/>
    </row>
    <row r="28" spans="1:53" ht="31.5" customHeight="1" thickBot="1">
      <c r="A28" s="486"/>
      <c r="B28" s="486"/>
      <c r="C28" s="487"/>
      <c r="D28" s="487"/>
      <c r="E28" s="487"/>
      <c r="F28" s="487"/>
      <c r="G28" s="447"/>
      <c r="H28" s="448"/>
      <c r="I28" s="447"/>
      <c r="J28" s="448"/>
      <c r="K28" s="457"/>
      <c r="L28" s="457"/>
      <c r="M28" s="458"/>
      <c r="N28" s="484"/>
      <c r="O28" s="484"/>
      <c r="P28" s="484"/>
      <c r="Q28" s="484"/>
      <c r="R28" s="484"/>
      <c r="S28" s="484"/>
      <c r="T28" s="484"/>
      <c r="U28" s="484"/>
      <c r="V28" s="484"/>
      <c r="W28" s="477"/>
      <c r="X28" s="477"/>
      <c r="Y28" s="477"/>
      <c r="Z28" s="412"/>
      <c r="AA28" s="483"/>
      <c r="AB28" s="483"/>
      <c r="AC28" s="483"/>
      <c r="AD28" s="483"/>
      <c r="AE28" s="483"/>
      <c r="AF28" s="484"/>
      <c r="AG28" s="484"/>
      <c r="AH28" s="484"/>
      <c r="AI28" s="477"/>
      <c r="AJ28" s="477"/>
      <c r="AK28" s="477"/>
      <c r="AL28" s="414"/>
      <c r="AM28" s="488"/>
      <c r="AN28" s="488"/>
      <c r="AO28" s="488"/>
      <c r="AP28" s="490"/>
      <c r="AQ28" s="490"/>
      <c r="AR28" s="490"/>
      <c r="AS28" s="490"/>
      <c r="AT28" s="490"/>
      <c r="AU28" s="490"/>
      <c r="AV28" s="490"/>
      <c r="AW28" s="490"/>
      <c r="AX28" s="477"/>
      <c r="AY28" s="477"/>
      <c r="AZ28" s="477"/>
      <c r="BA28" s="477"/>
    </row>
    <row r="29" spans="1:53" ht="20.25" customHeight="1">
      <c r="A29" s="478">
        <v>1</v>
      </c>
      <c r="B29" s="478"/>
      <c r="C29" s="479">
        <v>20</v>
      </c>
      <c r="D29" s="479"/>
      <c r="E29" s="479"/>
      <c r="F29" s="479"/>
      <c r="G29" s="449">
        <v>1</v>
      </c>
      <c r="H29" s="450"/>
      <c r="I29" s="459">
        <v>2</v>
      </c>
      <c r="J29" s="459"/>
      <c r="K29" s="451"/>
      <c r="L29" s="451"/>
      <c r="M29" s="452"/>
      <c r="N29" s="466"/>
      <c r="O29" s="466"/>
      <c r="P29" s="466"/>
      <c r="Q29" s="467"/>
      <c r="R29" s="467"/>
      <c r="S29" s="467"/>
      <c r="T29" s="466">
        <v>12</v>
      </c>
      <c r="U29" s="466"/>
      <c r="V29" s="466"/>
      <c r="W29" s="480">
        <v>35</v>
      </c>
      <c r="X29" s="480"/>
      <c r="Y29" s="480"/>
      <c r="Z29" s="412"/>
      <c r="AA29" s="481" t="s">
        <v>35</v>
      </c>
      <c r="AB29" s="481"/>
      <c r="AC29" s="481"/>
      <c r="AD29" s="481"/>
      <c r="AE29" s="481"/>
      <c r="AF29" s="479">
        <v>3</v>
      </c>
      <c r="AG29" s="479"/>
      <c r="AH29" s="479"/>
      <c r="AI29" s="482">
        <v>4</v>
      </c>
      <c r="AJ29" s="482"/>
      <c r="AK29" s="482"/>
      <c r="AL29" s="414"/>
      <c r="AM29" s="488"/>
      <c r="AN29" s="488"/>
      <c r="AO29" s="488"/>
      <c r="AP29" s="490"/>
      <c r="AQ29" s="490"/>
      <c r="AR29" s="490"/>
      <c r="AS29" s="490"/>
      <c r="AT29" s="490"/>
      <c r="AU29" s="490"/>
      <c r="AV29" s="490"/>
      <c r="AW29" s="490"/>
      <c r="AX29" s="477"/>
      <c r="AY29" s="477"/>
      <c r="AZ29" s="477"/>
      <c r="BA29" s="477"/>
    </row>
    <row r="30" spans="1:53" ht="20.25" customHeight="1" thickBot="1">
      <c r="A30" s="474">
        <v>2</v>
      </c>
      <c r="B30" s="474"/>
      <c r="C30" s="475">
        <v>17</v>
      </c>
      <c r="D30" s="475"/>
      <c r="E30" s="475"/>
      <c r="F30" s="475"/>
      <c r="G30" s="449">
        <v>1</v>
      </c>
      <c r="H30" s="450"/>
      <c r="I30" s="459">
        <v>2</v>
      </c>
      <c r="J30" s="459"/>
      <c r="K30" s="451">
        <v>4</v>
      </c>
      <c r="L30" s="451"/>
      <c r="M30" s="452"/>
      <c r="N30" s="466">
        <v>13</v>
      </c>
      <c r="O30" s="466"/>
      <c r="P30" s="466"/>
      <c r="Q30" s="467">
        <v>1</v>
      </c>
      <c r="R30" s="467"/>
      <c r="S30" s="467"/>
      <c r="T30" s="466"/>
      <c r="U30" s="466"/>
      <c r="V30" s="466"/>
      <c r="W30" s="476">
        <v>38</v>
      </c>
      <c r="X30" s="476"/>
      <c r="Y30" s="476"/>
      <c r="Z30" s="412"/>
      <c r="AA30" s="468" t="s">
        <v>36</v>
      </c>
      <c r="AB30" s="468"/>
      <c r="AC30" s="468"/>
      <c r="AD30" s="468"/>
      <c r="AE30" s="468"/>
      <c r="AF30" s="469">
        <v>3</v>
      </c>
      <c r="AG30" s="469"/>
      <c r="AH30" s="469"/>
      <c r="AI30" s="464">
        <v>12</v>
      </c>
      <c r="AJ30" s="464"/>
      <c r="AK30" s="464"/>
      <c r="AL30" s="415"/>
      <c r="AM30" s="465" t="s">
        <v>37</v>
      </c>
      <c r="AN30" s="465"/>
      <c r="AO30" s="465"/>
      <c r="AP30" s="462" t="s">
        <v>38</v>
      </c>
      <c r="AQ30" s="462"/>
      <c r="AR30" s="462"/>
      <c r="AS30" s="462"/>
      <c r="AT30" s="462"/>
      <c r="AU30" s="462"/>
      <c r="AV30" s="462"/>
      <c r="AW30" s="462"/>
      <c r="AX30" s="463">
        <v>3</v>
      </c>
      <c r="AY30" s="463"/>
      <c r="AZ30" s="463"/>
      <c r="BA30" s="463"/>
    </row>
    <row r="31" spans="1:53" ht="21" customHeight="1" thickBot="1">
      <c r="A31" s="460" t="s">
        <v>39</v>
      </c>
      <c r="B31" s="460"/>
      <c r="C31" s="461">
        <v>37</v>
      </c>
      <c r="D31" s="461"/>
      <c r="E31" s="461"/>
      <c r="F31" s="461"/>
      <c r="G31" s="449">
        <v>2</v>
      </c>
      <c r="H31" s="450"/>
      <c r="I31" s="459">
        <v>4</v>
      </c>
      <c r="J31" s="459"/>
      <c r="K31" s="451">
        <v>4</v>
      </c>
      <c r="L31" s="451"/>
      <c r="M31" s="452"/>
      <c r="N31" s="470">
        <v>13</v>
      </c>
      <c r="O31" s="470"/>
      <c r="P31" s="470"/>
      <c r="Q31" s="471">
        <v>1</v>
      </c>
      <c r="R31" s="471"/>
      <c r="S31" s="471"/>
      <c r="T31" s="472">
        <f>T29+T30</f>
        <v>12</v>
      </c>
      <c r="U31" s="472"/>
      <c r="V31" s="472"/>
      <c r="W31" s="473">
        <f>W29+W30</f>
        <v>73</v>
      </c>
      <c r="X31" s="473"/>
      <c r="Y31" s="473"/>
      <c r="Z31" s="412"/>
      <c r="AA31" s="468"/>
      <c r="AB31" s="468"/>
      <c r="AC31" s="468"/>
      <c r="AD31" s="468"/>
      <c r="AE31" s="468"/>
      <c r="AF31" s="469"/>
      <c r="AG31" s="469"/>
      <c r="AH31" s="469"/>
      <c r="AI31" s="464"/>
      <c r="AJ31" s="464"/>
      <c r="AK31" s="464"/>
      <c r="AL31" s="416"/>
      <c r="AM31" s="465"/>
      <c r="AN31" s="465"/>
      <c r="AO31" s="465"/>
      <c r="AP31" s="462"/>
      <c r="AQ31" s="462"/>
      <c r="AR31" s="462"/>
      <c r="AS31" s="462"/>
      <c r="AT31" s="462"/>
      <c r="AU31" s="462"/>
      <c r="AV31" s="462"/>
      <c r="AW31" s="462"/>
      <c r="AX31" s="463"/>
      <c r="AY31" s="463"/>
      <c r="AZ31" s="463"/>
      <c r="BA31" s="463"/>
    </row>
  </sheetData>
  <sheetProtection selectLockedCells="1" selectUnlockedCells="1"/>
  <mergeCells count="96">
    <mergeCell ref="AE23:AL23"/>
    <mergeCell ref="AN23:AT23"/>
    <mergeCell ref="AV23:AY23"/>
    <mergeCell ref="B21:R21"/>
    <mergeCell ref="A23:D23"/>
    <mergeCell ref="G23:I23"/>
    <mergeCell ref="L23:Q23"/>
    <mergeCell ref="S23:V23"/>
    <mergeCell ref="Y23:AB23"/>
    <mergeCell ref="A4:O4"/>
    <mergeCell ref="A5:O5"/>
    <mergeCell ref="A7:O7"/>
    <mergeCell ref="AN4:BA8"/>
    <mergeCell ref="A8:O8"/>
    <mergeCell ref="P8:AM8"/>
    <mergeCell ref="A1:O1"/>
    <mergeCell ref="P1:AN1"/>
    <mergeCell ref="AO1:BA3"/>
    <mergeCell ref="A2:O2"/>
    <mergeCell ref="P3:AN3"/>
    <mergeCell ref="A3:O3"/>
    <mergeCell ref="AO14:BA14"/>
    <mergeCell ref="P9:AC9"/>
    <mergeCell ref="AN9:BA9"/>
    <mergeCell ref="P10:AK10"/>
    <mergeCell ref="AN10:BA11"/>
    <mergeCell ref="P11:AJ11"/>
    <mergeCell ref="P15:AM15"/>
    <mergeCell ref="J19:M19"/>
    <mergeCell ref="N19:R19"/>
    <mergeCell ref="AJ19:AN19"/>
    <mergeCell ref="P12:AM12"/>
    <mergeCell ref="T13:AM13"/>
    <mergeCell ref="T14:AM14"/>
    <mergeCell ref="A18:BA18"/>
    <mergeCell ref="A19:A20"/>
    <mergeCell ref="B19:E19"/>
    <mergeCell ref="F19:I19"/>
    <mergeCell ref="S19:W19"/>
    <mergeCell ref="X19:AA19"/>
    <mergeCell ref="AB19:AE19"/>
    <mergeCell ref="AF19:AI19"/>
    <mergeCell ref="AS19:AV19"/>
    <mergeCell ref="AW19:BA19"/>
    <mergeCell ref="A26:B28"/>
    <mergeCell ref="C26:F28"/>
    <mergeCell ref="N26:P28"/>
    <mergeCell ref="Q26:S28"/>
    <mergeCell ref="T26:V28"/>
    <mergeCell ref="AM26:AO29"/>
    <mergeCell ref="AO19:AR19"/>
    <mergeCell ref="AP26:AW29"/>
    <mergeCell ref="W29:Y29"/>
    <mergeCell ref="AA29:AE29"/>
    <mergeCell ref="AF29:AH29"/>
    <mergeCell ref="AI29:AK29"/>
    <mergeCell ref="W26:Y28"/>
    <mergeCell ref="AA26:AE28"/>
    <mergeCell ref="AF26:AH28"/>
    <mergeCell ref="AI26:AK28"/>
    <mergeCell ref="A30:B30"/>
    <mergeCell ref="C30:F30"/>
    <mergeCell ref="T30:V30"/>
    <mergeCell ref="W30:Y30"/>
    <mergeCell ref="AX26:BA29"/>
    <mergeCell ref="A29:B29"/>
    <mergeCell ref="C29:F29"/>
    <mergeCell ref="N29:P29"/>
    <mergeCell ref="Q29:S29"/>
    <mergeCell ref="T29:V29"/>
    <mergeCell ref="AA30:AE31"/>
    <mergeCell ref="AF30:AH31"/>
    <mergeCell ref="N31:P31"/>
    <mergeCell ref="Q31:S31"/>
    <mergeCell ref="T31:V31"/>
    <mergeCell ref="W31:Y31"/>
    <mergeCell ref="I30:J30"/>
    <mergeCell ref="I31:J31"/>
    <mergeCell ref="A31:B31"/>
    <mergeCell ref="C31:F31"/>
    <mergeCell ref="AP30:AW31"/>
    <mergeCell ref="AX30:BA31"/>
    <mergeCell ref="AI30:AK31"/>
    <mergeCell ref="AM30:AO31"/>
    <mergeCell ref="N30:P30"/>
    <mergeCell ref="Q30:S30"/>
    <mergeCell ref="G26:H28"/>
    <mergeCell ref="G29:H29"/>
    <mergeCell ref="G30:H30"/>
    <mergeCell ref="G31:H31"/>
    <mergeCell ref="K29:M29"/>
    <mergeCell ref="K30:M30"/>
    <mergeCell ref="K31:M31"/>
    <mergeCell ref="K26:M28"/>
    <mergeCell ref="I26:J28"/>
    <mergeCell ref="I29:J29"/>
  </mergeCells>
  <printOptions/>
  <pageMargins left="0.5597222222222222" right="0.3597222222222222" top="1" bottom="1" header="0.5118055555555555" footer="0.5118055555555555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5"/>
  <sheetViews>
    <sheetView tabSelected="1" view="pageBreakPreview" zoomScale="76" zoomScaleNormal="77" zoomScaleSheetLayoutView="76" zoomScalePageLayoutView="0" workbookViewId="0" topLeftCell="A58">
      <selection activeCell="I91" sqref="I91"/>
    </sheetView>
  </sheetViews>
  <sheetFormatPr defaultColWidth="9.00390625" defaultRowHeight="12.75"/>
  <cols>
    <col min="1" max="1" width="9.875" style="198" customWidth="1"/>
    <col min="2" max="2" width="58.00390625" style="198" customWidth="1"/>
    <col min="3" max="3" width="6.75390625" style="198" customWidth="1"/>
    <col min="4" max="4" width="7.25390625" style="198" customWidth="1"/>
    <col min="5" max="5" width="7.75390625" style="198" customWidth="1"/>
    <col min="6" max="6" width="6.75390625" style="198" customWidth="1"/>
    <col min="7" max="7" width="7.25390625" style="198" customWidth="1"/>
    <col min="8" max="13" width="9.125" style="198" customWidth="1"/>
    <col min="14" max="14" width="12.75390625" style="198" customWidth="1"/>
    <col min="15" max="15" width="9.75390625" style="198" customWidth="1"/>
    <col min="16" max="16" width="7.625" style="198" customWidth="1"/>
    <col min="17" max="17" width="10.25390625" style="198" customWidth="1"/>
    <col min="18" max="16384" width="9.125" style="198" customWidth="1"/>
  </cols>
  <sheetData>
    <row r="1" spans="1:20" ht="21" customHeight="1">
      <c r="A1" s="610" t="s">
        <v>123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22"/>
      <c r="S1" s="22"/>
      <c r="T1" s="22"/>
    </row>
    <row r="2" spans="1:20" ht="35.25" customHeight="1">
      <c r="A2" s="611" t="s">
        <v>40</v>
      </c>
      <c r="B2" s="598" t="s">
        <v>41</v>
      </c>
      <c r="C2" s="612" t="s">
        <v>124</v>
      </c>
      <c r="D2" s="612"/>
      <c r="E2" s="612"/>
      <c r="F2" s="612"/>
      <c r="G2" s="584" t="s">
        <v>42</v>
      </c>
      <c r="H2" s="598" t="s">
        <v>43</v>
      </c>
      <c r="I2" s="598"/>
      <c r="J2" s="598"/>
      <c r="K2" s="598"/>
      <c r="L2" s="598"/>
      <c r="M2" s="598"/>
      <c r="N2" s="598" t="s">
        <v>179</v>
      </c>
      <c r="O2" s="598"/>
      <c r="P2" s="598"/>
      <c r="Q2" s="598"/>
      <c r="R2" s="22"/>
      <c r="S2" s="22"/>
      <c r="T2" s="22"/>
    </row>
    <row r="3" spans="1:20" ht="19.5" customHeight="1">
      <c r="A3" s="611"/>
      <c r="B3" s="598"/>
      <c r="C3" s="612"/>
      <c r="D3" s="612"/>
      <c r="E3" s="612"/>
      <c r="F3" s="612"/>
      <c r="G3" s="584"/>
      <c r="H3" s="599" t="s">
        <v>44</v>
      </c>
      <c r="I3" s="531" t="s">
        <v>45</v>
      </c>
      <c r="J3" s="531"/>
      <c r="K3" s="531"/>
      <c r="L3" s="531"/>
      <c r="M3" s="584" t="s">
        <v>46</v>
      </c>
      <c r="N3" s="598" t="s">
        <v>47</v>
      </c>
      <c r="O3" s="598"/>
      <c r="P3" s="598"/>
      <c r="Q3" s="23" t="s">
        <v>48</v>
      </c>
      <c r="R3" s="22"/>
      <c r="S3" s="22"/>
      <c r="T3" s="22"/>
    </row>
    <row r="4" spans="1:20" ht="18" customHeight="1">
      <c r="A4" s="611"/>
      <c r="B4" s="598"/>
      <c r="C4" s="612"/>
      <c r="D4" s="612"/>
      <c r="E4" s="612"/>
      <c r="F4" s="612"/>
      <c r="G4" s="584"/>
      <c r="H4" s="599"/>
      <c r="I4" s="584" t="s">
        <v>49</v>
      </c>
      <c r="J4" s="600" t="s">
        <v>50</v>
      </c>
      <c r="K4" s="600"/>
      <c r="L4" s="600"/>
      <c r="M4" s="584"/>
      <c r="N4" s="590" t="s">
        <v>121</v>
      </c>
      <c r="O4" s="590"/>
      <c r="P4" s="590"/>
      <c r="Q4" s="590" t="s">
        <v>122</v>
      </c>
      <c r="R4" s="22"/>
      <c r="S4" s="22"/>
      <c r="T4" s="22"/>
    </row>
    <row r="5" spans="1:20" ht="12.75" customHeight="1" thickBot="1">
      <c r="A5" s="611"/>
      <c r="B5" s="598"/>
      <c r="C5" s="584" t="s">
        <v>51</v>
      </c>
      <c r="D5" s="584" t="s">
        <v>52</v>
      </c>
      <c r="E5" s="585" t="s">
        <v>53</v>
      </c>
      <c r="F5" s="585"/>
      <c r="G5" s="584"/>
      <c r="H5" s="599"/>
      <c r="I5" s="584"/>
      <c r="J5" s="584" t="s">
        <v>54</v>
      </c>
      <c r="K5" s="584" t="s">
        <v>55</v>
      </c>
      <c r="L5" s="596" t="s">
        <v>56</v>
      </c>
      <c r="M5" s="584"/>
      <c r="N5" s="590"/>
      <c r="O5" s="590"/>
      <c r="P5" s="590"/>
      <c r="Q5" s="590"/>
      <c r="R5" s="22"/>
      <c r="S5" s="22"/>
      <c r="T5" s="22"/>
    </row>
    <row r="6" spans="1:20" ht="19.5" customHeight="1" thickBot="1">
      <c r="A6" s="611"/>
      <c r="B6" s="598"/>
      <c r="C6" s="584"/>
      <c r="D6" s="584"/>
      <c r="E6" s="585"/>
      <c r="F6" s="585"/>
      <c r="G6" s="584"/>
      <c r="H6" s="599"/>
      <c r="I6" s="584"/>
      <c r="J6" s="584"/>
      <c r="K6" s="584"/>
      <c r="L6" s="596"/>
      <c r="M6" s="584"/>
      <c r="N6" s="25">
        <v>1</v>
      </c>
      <c r="O6" s="594">
        <v>2</v>
      </c>
      <c r="P6" s="595"/>
      <c r="Q6" s="25">
        <v>3</v>
      </c>
      <c r="R6" s="22"/>
      <c r="S6" s="22"/>
      <c r="T6" s="22"/>
    </row>
    <row r="7" spans="1:20" ht="19.5" customHeight="1" thickBot="1">
      <c r="A7" s="611"/>
      <c r="B7" s="598"/>
      <c r="C7" s="584"/>
      <c r="D7" s="584"/>
      <c r="E7" s="597" t="s">
        <v>57</v>
      </c>
      <c r="F7" s="584" t="s">
        <v>58</v>
      </c>
      <c r="G7" s="584"/>
      <c r="H7" s="599"/>
      <c r="I7" s="584"/>
      <c r="J7" s="584"/>
      <c r="K7" s="584"/>
      <c r="L7" s="596"/>
      <c r="M7" s="584"/>
      <c r="N7" s="601" t="s">
        <v>180</v>
      </c>
      <c r="O7" s="601"/>
      <c r="P7" s="601"/>
      <c r="Q7" s="601"/>
      <c r="R7" s="22"/>
      <c r="S7" s="22"/>
      <c r="T7" s="22"/>
    </row>
    <row r="8" spans="1:20" ht="27" customHeight="1" thickBot="1">
      <c r="A8" s="611"/>
      <c r="B8" s="598"/>
      <c r="C8" s="584"/>
      <c r="D8" s="584"/>
      <c r="E8" s="597"/>
      <c r="F8" s="597"/>
      <c r="G8" s="584"/>
      <c r="H8" s="599"/>
      <c r="I8" s="584"/>
      <c r="J8" s="584"/>
      <c r="K8" s="584"/>
      <c r="L8" s="596"/>
      <c r="M8" s="584"/>
      <c r="N8" s="26">
        <v>15</v>
      </c>
      <c r="O8" s="529"/>
      <c r="P8" s="530"/>
      <c r="Q8" s="26">
        <v>15</v>
      </c>
      <c r="R8" s="22"/>
      <c r="S8" s="22"/>
      <c r="T8" s="22"/>
    </row>
    <row r="9" spans="1:20" ht="18.75" customHeight="1" thickBot="1">
      <c r="A9" s="27">
        <v>1</v>
      </c>
      <c r="B9" s="28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14</v>
      </c>
      <c r="O9" s="531">
        <v>15</v>
      </c>
      <c r="P9" s="532"/>
      <c r="Q9" s="24">
        <v>16</v>
      </c>
      <c r="R9" s="22"/>
      <c r="S9" s="22"/>
      <c r="T9" s="22"/>
    </row>
    <row r="10" spans="1:21" ht="20.25" customHeight="1" thickBot="1">
      <c r="A10" s="555" t="s">
        <v>59</v>
      </c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73"/>
      <c r="S10" s="73"/>
      <c r="T10" s="73"/>
      <c r="U10" s="199"/>
    </row>
    <row r="11" spans="1:21" ht="18.75" customHeight="1" thickBot="1">
      <c r="A11" s="583" t="s">
        <v>60</v>
      </c>
      <c r="B11" s="555"/>
      <c r="C11" s="583"/>
      <c r="D11" s="583"/>
      <c r="E11" s="583"/>
      <c r="F11" s="583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73"/>
      <c r="S11" s="73"/>
      <c r="T11" s="73"/>
      <c r="U11" s="199"/>
    </row>
    <row r="12" spans="1:21" ht="31.5">
      <c r="A12" s="167" t="s">
        <v>61</v>
      </c>
      <c r="B12" s="96" t="s">
        <v>62</v>
      </c>
      <c r="C12" s="101"/>
      <c r="D12" s="101"/>
      <c r="E12" s="247"/>
      <c r="F12" s="248"/>
      <c r="G12" s="253">
        <f aca="true" t="shared" si="0" ref="G12:M12">G13+G14</f>
        <v>1</v>
      </c>
      <c r="H12" s="249">
        <f t="shared" si="0"/>
        <v>30</v>
      </c>
      <c r="I12" s="244">
        <f t="shared" si="0"/>
        <v>4</v>
      </c>
      <c r="J12" s="244">
        <f t="shared" si="0"/>
        <v>4</v>
      </c>
      <c r="K12" s="244">
        <f t="shared" si="0"/>
        <v>0</v>
      </c>
      <c r="L12" s="244">
        <f t="shared" si="0"/>
        <v>0</v>
      </c>
      <c r="M12" s="244">
        <f t="shared" si="0"/>
        <v>26</v>
      </c>
      <c r="N12" s="187"/>
      <c r="O12" s="533"/>
      <c r="P12" s="534"/>
      <c r="Q12" s="188"/>
      <c r="R12" s="73"/>
      <c r="S12" s="73"/>
      <c r="T12" s="73"/>
      <c r="U12" s="199"/>
    </row>
    <row r="13" spans="1:21" ht="15.75">
      <c r="A13" s="90" t="s">
        <v>63</v>
      </c>
      <c r="B13" s="97" t="s">
        <v>64</v>
      </c>
      <c r="C13" s="102"/>
      <c r="D13" s="105">
        <v>2</v>
      </c>
      <c r="E13" s="29"/>
      <c r="F13" s="30"/>
      <c r="G13" s="254">
        <v>1</v>
      </c>
      <c r="H13" s="250">
        <f aca="true" t="shared" si="1" ref="H13:H18">G13*30</f>
        <v>30</v>
      </c>
      <c r="I13" s="245">
        <f>J13+L13</f>
        <v>4</v>
      </c>
      <c r="J13" s="189">
        <v>4</v>
      </c>
      <c r="K13" s="189"/>
      <c r="L13" s="189"/>
      <c r="M13" s="95">
        <f aca="true" t="shared" si="2" ref="M13:M18">H13-I13</f>
        <v>26</v>
      </c>
      <c r="N13" s="185"/>
      <c r="O13" s="539" t="s">
        <v>114</v>
      </c>
      <c r="P13" s="540"/>
      <c r="Q13" s="190"/>
      <c r="R13" s="73"/>
      <c r="S13" s="73"/>
      <c r="T13" s="73"/>
      <c r="U13" s="199"/>
    </row>
    <row r="14" spans="1:21" ht="15.75" hidden="1">
      <c r="A14" s="90"/>
      <c r="B14" s="98"/>
      <c r="C14" s="103"/>
      <c r="D14" s="102"/>
      <c r="E14" s="31"/>
      <c r="F14" s="32"/>
      <c r="G14" s="255"/>
      <c r="H14" s="250"/>
      <c r="I14" s="245"/>
      <c r="J14" s="189"/>
      <c r="K14" s="189"/>
      <c r="L14" s="189"/>
      <c r="M14" s="191"/>
      <c r="N14" s="186"/>
      <c r="O14" s="535"/>
      <c r="P14" s="536"/>
      <c r="Q14" s="190"/>
      <c r="R14" s="73"/>
      <c r="S14" s="73"/>
      <c r="T14" s="73"/>
      <c r="U14" s="199"/>
    </row>
    <row r="15" spans="1:21" s="275" customFormat="1" ht="15.75">
      <c r="A15" s="168" t="s">
        <v>65</v>
      </c>
      <c r="B15" s="99" t="s">
        <v>66</v>
      </c>
      <c r="C15" s="104"/>
      <c r="D15" s="104"/>
      <c r="E15" s="33"/>
      <c r="F15" s="34"/>
      <c r="G15" s="256">
        <f>G16+G17</f>
        <v>3</v>
      </c>
      <c r="H15" s="251">
        <f t="shared" si="1"/>
        <v>90</v>
      </c>
      <c r="I15" s="246">
        <f>I16+I17</f>
        <v>4</v>
      </c>
      <c r="J15" s="35">
        <f>J16+J17</f>
        <v>4</v>
      </c>
      <c r="K15" s="35"/>
      <c r="L15" s="35"/>
      <c r="M15" s="210">
        <f t="shared" si="2"/>
        <v>86</v>
      </c>
      <c r="N15" s="94"/>
      <c r="O15" s="535"/>
      <c r="P15" s="536"/>
      <c r="Q15" s="95"/>
      <c r="R15" s="73"/>
      <c r="S15" s="73"/>
      <c r="T15" s="73"/>
      <c r="U15" s="274"/>
    </row>
    <row r="16" spans="1:21" s="275" customFormat="1" ht="15.75">
      <c r="A16" s="90" t="s">
        <v>67</v>
      </c>
      <c r="B16" s="100" t="s">
        <v>68</v>
      </c>
      <c r="C16" s="105">
        <v>1</v>
      </c>
      <c r="D16" s="105"/>
      <c r="E16" s="36"/>
      <c r="F16" s="38"/>
      <c r="G16" s="257">
        <v>1.5</v>
      </c>
      <c r="H16" s="252">
        <f>G16*30</f>
        <v>45</v>
      </c>
      <c r="I16" s="245">
        <f>SUM(J16:L16)</f>
        <v>2</v>
      </c>
      <c r="J16" s="37">
        <v>2</v>
      </c>
      <c r="K16" s="37"/>
      <c r="L16" s="37"/>
      <c r="M16" s="191">
        <f t="shared" si="2"/>
        <v>43</v>
      </c>
      <c r="N16" s="94" t="s">
        <v>183</v>
      </c>
      <c r="O16" s="535"/>
      <c r="P16" s="536"/>
      <c r="Q16" s="95"/>
      <c r="R16" s="73" t="s">
        <v>187</v>
      </c>
      <c r="S16" s="73"/>
      <c r="T16" s="73"/>
      <c r="U16" s="274"/>
    </row>
    <row r="17" spans="1:21" s="275" customFormat="1" ht="16.5" thickBot="1">
      <c r="A17" s="90" t="s">
        <v>69</v>
      </c>
      <c r="B17" s="100" t="s">
        <v>70</v>
      </c>
      <c r="C17" s="105"/>
      <c r="D17" s="105">
        <v>1</v>
      </c>
      <c r="E17" s="36"/>
      <c r="F17" s="39"/>
      <c r="G17" s="258">
        <v>1.5</v>
      </c>
      <c r="H17" s="252">
        <f t="shared" si="1"/>
        <v>45</v>
      </c>
      <c r="I17" s="245">
        <f>SUM(J17:L17)</f>
        <v>2</v>
      </c>
      <c r="J17" s="40">
        <v>2</v>
      </c>
      <c r="K17" s="40"/>
      <c r="L17" s="40"/>
      <c r="M17" s="191">
        <f t="shared" si="2"/>
        <v>43</v>
      </c>
      <c r="N17" s="94" t="s">
        <v>183</v>
      </c>
      <c r="O17" s="535"/>
      <c r="P17" s="536"/>
      <c r="Q17" s="95"/>
      <c r="R17" s="73" t="s">
        <v>187</v>
      </c>
      <c r="S17" s="73"/>
      <c r="T17" s="73"/>
      <c r="U17" s="274"/>
    </row>
    <row r="18" spans="1:21" s="275" customFormat="1" ht="33.75" customHeight="1" thickBot="1">
      <c r="A18" s="403" t="s">
        <v>176</v>
      </c>
      <c r="B18" s="308" t="s">
        <v>126</v>
      </c>
      <c r="C18" s="117"/>
      <c r="D18" s="295">
        <v>2</v>
      </c>
      <c r="E18" s="276"/>
      <c r="F18" s="277"/>
      <c r="G18" s="278">
        <v>3</v>
      </c>
      <c r="H18" s="279">
        <f t="shared" si="1"/>
        <v>90</v>
      </c>
      <c r="I18" s="245">
        <f>SUM(J18:L18)</f>
        <v>6</v>
      </c>
      <c r="J18" s="175">
        <v>4</v>
      </c>
      <c r="K18" s="175"/>
      <c r="L18" s="175">
        <v>2</v>
      </c>
      <c r="M18" s="191">
        <f t="shared" si="2"/>
        <v>84</v>
      </c>
      <c r="N18" s="301"/>
      <c r="O18" s="591" t="s">
        <v>115</v>
      </c>
      <c r="P18" s="591"/>
      <c r="Q18" s="302"/>
      <c r="R18" s="73"/>
      <c r="S18" s="73"/>
      <c r="T18" s="73"/>
      <c r="U18" s="274"/>
    </row>
    <row r="19" spans="1:21" s="275" customFormat="1" ht="18.75" customHeight="1" thickBot="1">
      <c r="A19" s="586" t="s">
        <v>71</v>
      </c>
      <c r="B19" s="587"/>
      <c r="C19" s="91"/>
      <c r="D19" s="91"/>
      <c r="E19" s="91"/>
      <c r="F19" s="91"/>
      <c r="G19" s="93">
        <f>G12+G15+G18</f>
        <v>7</v>
      </c>
      <c r="H19" s="93">
        <f aca="true" t="shared" si="3" ref="H19:M19">H12+H15+H18</f>
        <v>210</v>
      </c>
      <c r="I19" s="93">
        <f t="shared" si="3"/>
        <v>14</v>
      </c>
      <c r="J19" s="93">
        <f t="shared" si="3"/>
        <v>12</v>
      </c>
      <c r="K19" s="93">
        <f t="shared" si="3"/>
        <v>0</v>
      </c>
      <c r="L19" s="93">
        <f t="shared" si="3"/>
        <v>2</v>
      </c>
      <c r="M19" s="93">
        <f t="shared" si="3"/>
        <v>196</v>
      </c>
      <c r="N19" s="280" t="s">
        <v>114</v>
      </c>
      <c r="O19" s="570" t="s">
        <v>168</v>
      </c>
      <c r="P19" s="571"/>
      <c r="Q19" s="92"/>
      <c r="R19" s="73"/>
      <c r="S19" s="73"/>
      <c r="T19" s="73"/>
      <c r="U19" s="274"/>
    </row>
    <row r="20" spans="1:21" ht="19.5" customHeight="1" thickBot="1">
      <c r="A20" s="543" t="s">
        <v>72</v>
      </c>
      <c r="B20" s="544"/>
      <c r="C20" s="544"/>
      <c r="D20" s="544"/>
      <c r="E20" s="544"/>
      <c r="F20" s="544"/>
      <c r="G20" s="544"/>
      <c r="H20" s="544"/>
      <c r="I20" s="544"/>
      <c r="J20" s="544"/>
      <c r="K20" s="544"/>
      <c r="L20" s="544"/>
      <c r="M20" s="544"/>
      <c r="N20" s="544"/>
      <c r="O20" s="544"/>
      <c r="P20" s="544"/>
      <c r="Q20" s="545"/>
      <c r="R20" s="73"/>
      <c r="S20" s="73"/>
      <c r="T20" s="73"/>
      <c r="U20" s="199"/>
    </row>
    <row r="21" spans="1:21" ht="19.5" customHeight="1" thickBot="1">
      <c r="A21" s="575" t="s">
        <v>73</v>
      </c>
      <c r="B21" s="576"/>
      <c r="C21" s="576"/>
      <c r="D21" s="576"/>
      <c r="E21" s="576"/>
      <c r="F21" s="576"/>
      <c r="G21" s="576"/>
      <c r="H21" s="576"/>
      <c r="I21" s="576"/>
      <c r="J21" s="576"/>
      <c r="K21" s="576"/>
      <c r="L21" s="576"/>
      <c r="M21" s="576"/>
      <c r="N21" s="576"/>
      <c r="O21" s="576"/>
      <c r="P21" s="576"/>
      <c r="Q21" s="577"/>
      <c r="R21" s="73"/>
      <c r="S21" s="73"/>
      <c r="T21" s="73"/>
      <c r="U21" s="199"/>
    </row>
    <row r="22" spans="1:21" ht="15.75">
      <c r="A22" s="164" t="s">
        <v>74</v>
      </c>
      <c r="B22" s="169" t="s">
        <v>75</v>
      </c>
      <c r="C22" s="116"/>
      <c r="D22" s="111"/>
      <c r="E22" s="108"/>
      <c r="F22" s="118"/>
      <c r="G22" s="292">
        <f>SUM(G23:G25)</f>
        <v>6.5</v>
      </c>
      <c r="H22" s="120">
        <f>SUM(H23:H25)</f>
        <v>195</v>
      </c>
      <c r="I22" s="121">
        <f>SUM(I23:I25)</f>
        <v>8</v>
      </c>
      <c r="J22" s="121"/>
      <c r="K22" s="121"/>
      <c r="L22" s="121">
        <f>SUM(L23:L25)</f>
        <v>8</v>
      </c>
      <c r="M22" s="122">
        <f>SUM(M23:M25)</f>
        <v>187</v>
      </c>
      <c r="N22" s="124"/>
      <c r="O22" s="592"/>
      <c r="P22" s="593"/>
      <c r="Q22" s="106"/>
      <c r="R22" s="73"/>
      <c r="S22" s="73"/>
      <c r="T22" s="73"/>
      <c r="U22" s="199"/>
    </row>
    <row r="23" spans="1:21" ht="15.75">
      <c r="A23" s="112" t="s">
        <v>76</v>
      </c>
      <c r="B23" s="114" t="s">
        <v>75</v>
      </c>
      <c r="C23" s="102"/>
      <c r="D23" s="105">
        <v>1</v>
      </c>
      <c r="E23" s="29"/>
      <c r="F23" s="30"/>
      <c r="G23" s="293">
        <v>2.5</v>
      </c>
      <c r="H23" s="123">
        <f>G23*30</f>
        <v>75</v>
      </c>
      <c r="I23" s="42">
        <f>SUM(J23:L23)</f>
        <v>4</v>
      </c>
      <c r="J23" s="43"/>
      <c r="K23" s="43"/>
      <c r="L23" s="43">
        <v>4</v>
      </c>
      <c r="M23" s="95">
        <f>H23-I23</f>
        <v>71</v>
      </c>
      <c r="N23" s="94" t="s">
        <v>114</v>
      </c>
      <c r="O23" s="512"/>
      <c r="P23" s="513"/>
      <c r="Q23" s="95"/>
      <c r="R23" s="73" t="s">
        <v>186</v>
      </c>
      <c r="S23" s="73"/>
      <c r="T23" s="73"/>
      <c r="U23" s="199"/>
    </row>
    <row r="24" spans="1:21" ht="15.75">
      <c r="A24" s="112" t="s">
        <v>77</v>
      </c>
      <c r="B24" s="114" t="s">
        <v>75</v>
      </c>
      <c r="C24" s="102"/>
      <c r="D24" s="112" t="s">
        <v>78</v>
      </c>
      <c r="E24" s="29"/>
      <c r="F24" s="30"/>
      <c r="G24" s="293">
        <v>4</v>
      </c>
      <c r="H24" s="123">
        <f>G24*30</f>
        <v>120</v>
      </c>
      <c r="I24" s="42">
        <v>4</v>
      </c>
      <c r="J24" s="40"/>
      <c r="K24" s="40"/>
      <c r="L24" s="40">
        <v>4</v>
      </c>
      <c r="M24" s="95">
        <f>H24-I24</f>
        <v>116</v>
      </c>
      <c r="N24" s="94"/>
      <c r="O24" s="537" t="s">
        <v>114</v>
      </c>
      <c r="P24" s="538"/>
      <c r="Q24" s="95"/>
      <c r="R24" s="73"/>
      <c r="S24" s="73"/>
      <c r="T24" s="73"/>
      <c r="U24" s="199"/>
    </row>
    <row r="25" spans="1:21" ht="16.5" thickBot="1">
      <c r="A25" s="113"/>
      <c r="B25" s="115"/>
      <c r="C25" s="117"/>
      <c r="D25" s="113"/>
      <c r="E25" s="45"/>
      <c r="F25" s="119"/>
      <c r="G25" s="294"/>
      <c r="H25" s="297"/>
      <c r="I25" s="298"/>
      <c r="J25" s="299"/>
      <c r="K25" s="299"/>
      <c r="L25" s="299"/>
      <c r="M25" s="300"/>
      <c r="N25" s="125"/>
      <c r="O25" s="514"/>
      <c r="P25" s="515"/>
      <c r="Q25" s="126"/>
      <c r="R25" s="73"/>
      <c r="S25" s="73"/>
      <c r="T25" s="73"/>
      <c r="U25" s="199"/>
    </row>
    <row r="26" spans="1:21" ht="18.75" customHeight="1" thickBot="1">
      <c r="A26" s="127"/>
      <c r="B26" s="128" t="s">
        <v>79</v>
      </c>
      <c r="C26" s="129"/>
      <c r="D26" s="58"/>
      <c r="E26" s="130"/>
      <c r="F26" s="131"/>
      <c r="G26" s="259">
        <f aca="true" t="shared" si="4" ref="G26:M26">G22</f>
        <v>6.5</v>
      </c>
      <c r="H26" s="132">
        <f t="shared" si="4"/>
        <v>195</v>
      </c>
      <c r="I26" s="132">
        <f>I22</f>
        <v>8</v>
      </c>
      <c r="J26" s="132"/>
      <c r="K26" s="133"/>
      <c r="L26" s="132">
        <f t="shared" si="4"/>
        <v>8</v>
      </c>
      <c r="M26" s="132">
        <f t="shared" si="4"/>
        <v>187</v>
      </c>
      <c r="N26" s="93" t="s">
        <v>114</v>
      </c>
      <c r="O26" s="516" t="s">
        <v>114</v>
      </c>
      <c r="P26" s="517"/>
      <c r="Q26" s="134"/>
      <c r="R26" s="73"/>
      <c r="S26" s="73"/>
      <c r="T26" s="73"/>
      <c r="U26" s="199"/>
    </row>
    <row r="27" spans="1:21" ht="19.5" customHeight="1" thickBot="1">
      <c r="A27" s="578" t="s">
        <v>80</v>
      </c>
      <c r="B27" s="579"/>
      <c r="C27" s="579"/>
      <c r="D27" s="579"/>
      <c r="E27" s="579"/>
      <c r="F27" s="579"/>
      <c r="G27" s="579"/>
      <c r="H27" s="579"/>
      <c r="I27" s="579"/>
      <c r="J27" s="579"/>
      <c r="K27" s="579"/>
      <c r="L27" s="579"/>
      <c r="M27" s="579"/>
      <c r="N27" s="579"/>
      <c r="O27" s="579"/>
      <c r="P27" s="579"/>
      <c r="Q27" s="580"/>
      <c r="R27" s="73"/>
      <c r="S27" s="73"/>
      <c r="T27" s="73"/>
      <c r="U27" s="199"/>
    </row>
    <row r="28" spans="1:21" s="201" customFormat="1" ht="15.75">
      <c r="A28" s="55" t="s">
        <v>81</v>
      </c>
      <c r="B28" s="170" t="s">
        <v>82</v>
      </c>
      <c r="C28" s="192"/>
      <c r="D28" s="137">
        <v>1</v>
      </c>
      <c r="E28" s="138"/>
      <c r="F28" s="139"/>
      <c r="G28" s="260">
        <v>2.5</v>
      </c>
      <c r="H28" s="211">
        <f>G28*30</f>
        <v>75</v>
      </c>
      <c r="I28" s="212">
        <f>SUM(J28:L28)</f>
        <v>4</v>
      </c>
      <c r="J28" s="212"/>
      <c r="K28" s="212"/>
      <c r="L28" s="213">
        <v>4</v>
      </c>
      <c r="M28" s="214">
        <f>H28-I28</f>
        <v>71</v>
      </c>
      <c r="N28" s="145" t="s">
        <v>114</v>
      </c>
      <c r="O28" s="518"/>
      <c r="P28" s="519"/>
      <c r="Q28" s="146"/>
      <c r="R28" s="79"/>
      <c r="S28" s="79"/>
      <c r="T28" s="79"/>
      <c r="U28" s="200"/>
    </row>
    <row r="29" spans="1:21" ht="19.5" customHeight="1">
      <c r="A29" s="165" t="s">
        <v>83</v>
      </c>
      <c r="B29" s="171" t="s">
        <v>84</v>
      </c>
      <c r="C29" s="140"/>
      <c r="D29" s="140">
        <v>2</v>
      </c>
      <c r="E29" s="136"/>
      <c r="F29" s="141"/>
      <c r="G29" s="173">
        <v>2</v>
      </c>
      <c r="H29" s="215">
        <f>G29*30</f>
        <v>60</v>
      </c>
      <c r="I29" s="216">
        <f>SUM(J29:L29)</f>
        <v>4</v>
      </c>
      <c r="J29" s="216"/>
      <c r="K29" s="216"/>
      <c r="L29" s="217">
        <v>4</v>
      </c>
      <c r="M29" s="218">
        <f>H29-I29</f>
        <v>56</v>
      </c>
      <c r="N29" s="303"/>
      <c r="O29" s="520" t="s">
        <v>114</v>
      </c>
      <c r="P29" s="520"/>
      <c r="Q29" s="305"/>
      <c r="R29" s="73"/>
      <c r="S29" s="73"/>
      <c r="T29" s="73"/>
      <c r="U29" s="199"/>
    </row>
    <row r="30" spans="1:21" ht="17.25" customHeight="1" thickBot="1">
      <c r="A30" s="166" t="s">
        <v>85</v>
      </c>
      <c r="B30" s="172" t="s">
        <v>86</v>
      </c>
      <c r="C30" s="149"/>
      <c r="D30" s="296">
        <v>2</v>
      </c>
      <c r="E30" s="219"/>
      <c r="F30" s="220"/>
      <c r="G30" s="261">
        <v>2</v>
      </c>
      <c r="H30" s="221">
        <f>G30*30</f>
        <v>60</v>
      </c>
      <c r="I30" s="222">
        <f>SUM(J30:L30)</f>
        <v>4</v>
      </c>
      <c r="J30" s="223"/>
      <c r="K30" s="223"/>
      <c r="L30" s="223">
        <v>4</v>
      </c>
      <c r="M30" s="224">
        <f>H30-I30</f>
        <v>56</v>
      </c>
      <c r="N30" s="304"/>
      <c r="O30" s="521" t="s">
        <v>114</v>
      </c>
      <c r="P30" s="521"/>
      <c r="Q30" s="306"/>
      <c r="R30" s="73"/>
      <c r="S30" s="73"/>
      <c r="T30" s="73"/>
      <c r="U30" s="199"/>
    </row>
    <row r="31" spans="1:21" ht="18" customHeight="1" thickBot="1">
      <c r="A31" s="46"/>
      <c r="B31" s="110" t="s">
        <v>87</v>
      </c>
      <c r="C31" s="237"/>
      <c r="D31" s="237"/>
      <c r="E31" s="238"/>
      <c r="F31" s="239"/>
      <c r="G31" s="174">
        <f>SUM(G28:G30)</f>
        <v>6.5</v>
      </c>
      <c r="H31" s="240">
        <f aca="true" t="shared" si="5" ref="H31:M31">SUM(H28:H30)</f>
        <v>195</v>
      </c>
      <c r="I31" s="241">
        <f t="shared" si="5"/>
        <v>12</v>
      </c>
      <c r="J31" s="241">
        <f t="shared" si="5"/>
        <v>0</v>
      </c>
      <c r="K31" s="241"/>
      <c r="L31" s="241">
        <f t="shared" si="5"/>
        <v>12</v>
      </c>
      <c r="M31" s="242">
        <f t="shared" si="5"/>
        <v>183</v>
      </c>
      <c r="N31" s="307" t="s">
        <v>114</v>
      </c>
      <c r="O31" s="566" t="s">
        <v>116</v>
      </c>
      <c r="P31" s="567"/>
      <c r="Q31" s="243"/>
      <c r="R31" s="73"/>
      <c r="S31" s="73"/>
      <c r="T31" s="73"/>
      <c r="U31" s="199"/>
    </row>
    <row r="32" spans="1:21" ht="16.5" hidden="1" thickBot="1">
      <c r="A32" s="47"/>
      <c r="B32" s="48" t="s">
        <v>88</v>
      </c>
      <c r="C32" s="225"/>
      <c r="D32" s="226" t="s">
        <v>89</v>
      </c>
      <c r="E32" s="227"/>
      <c r="F32" s="228"/>
      <c r="G32" s="229"/>
      <c r="H32" s="230"/>
      <c r="I32" s="231">
        <f>J32+K32+L32</f>
        <v>0</v>
      </c>
      <c r="J32" s="232"/>
      <c r="K32" s="232"/>
      <c r="L32" s="232"/>
      <c r="M32" s="233"/>
      <c r="N32" s="234" t="s">
        <v>90</v>
      </c>
      <c r="O32" s="235" t="s">
        <v>90</v>
      </c>
      <c r="P32" s="235" t="s">
        <v>90</v>
      </c>
      <c r="Q32" s="236"/>
      <c r="R32" s="73"/>
      <c r="S32" s="73"/>
      <c r="T32" s="73"/>
      <c r="U32" s="199"/>
    </row>
    <row r="33" spans="1:21" ht="18.75" customHeight="1" hidden="1" thickBot="1">
      <c r="A33" s="581" t="s">
        <v>91</v>
      </c>
      <c r="B33" s="581"/>
      <c r="C33" s="149"/>
      <c r="D33" s="193"/>
      <c r="E33" s="194"/>
      <c r="F33" s="151"/>
      <c r="G33" s="148"/>
      <c r="H33" s="142"/>
      <c r="I33" s="143"/>
      <c r="J33" s="144"/>
      <c r="K33" s="144"/>
      <c r="L33" s="144"/>
      <c r="M33" s="157"/>
      <c r="N33" s="142"/>
      <c r="O33" s="144"/>
      <c r="P33" s="144"/>
      <c r="Q33" s="147"/>
      <c r="R33" s="73"/>
      <c r="S33" s="73"/>
      <c r="T33" s="73"/>
      <c r="U33" s="199"/>
    </row>
    <row r="34" spans="1:21" ht="18.75" customHeight="1" thickBot="1">
      <c r="A34" s="582" t="s">
        <v>92</v>
      </c>
      <c r="B34" s="582"/>
      <c r="C34" s="159"/>
      <c r="D34" s="159"/>
      <c r="E34" s="159"/>
      <c r="F34" s="159"/>
      <c r="G34" s="262">
        <f>G31</f>
        <v>6.5</v>
      </c>
      <c r="H34" s="152">
        <f>H31</f>
        <v>195</v>
      </c>
      <c r="I34" s="154">
        <f>I31</f>
        <v>12</v>
      </c>
      <c r="J34" s="154">
        <f>J31</f>
        <v>0</v>
      </c>
      <c r="K34" s="154"/>
      <c r="L34" s="154">
        <f>L31</f>
        <v>12</v>
      </c>
      <c r="M34" s="156">
        <f>M31</f>
        <v>183</v>
      </c>
      <c r="N34" s="160" t="str">
        <f>N31</f>
        <v>4/0</v>
      </c>
      <c r="O34" s="568" t="str">
        <f>O31</f>
        <v>8/0</v>
      </c>
      <c r="P34" s="569"/>
      <c r="Q34" s="161"/>
      <c r="R34" s="73"/>
      <c r="S34" s="73"/>
      <c r="T34" s="73"/>
      <c r="U34" s="199"/>
    </row>
    <row r="35" spans="1:20" ht="18.75" customHeight="1" thickBot="1">
      <c r="A35" s="588" t="s">
        <v>93</v>
      </c>
      <c r="B35" s="589"/>
      <c r="C35" s="195"/>
      <c r="D35" s="196"/>
      <c r="E35" s="197"/>
      <c r="F35" s="195"/>
      <c r="G35" s="155">
        <f aca="true" t="shared" si="6" ref="G35:M35">G19+G34</f>
        <v>13.5</v>
      </c>
      <c r="H35" s="153">
        <f t="shared" si="6"/>
        <v>405</v>
      </c>
      <c r="I35" s="153">
        <f>I19+I34</f>
        <v>26</v>
      </c>
      <c r="J35" s="153">
        <f t="shared" si="6"/>
        <v>12</v>
      </c>
      <c r="K35" s="153">
        <f t="shared" si="6"/>
        <v>0</v>
      </c>
      <c r="L35" s="153">
        <f t="shared" si="6"/>
        <v>14</v>
      </c>
      <c r="M35" s="153">
        <f t="shared" si="6"/>
        <v>379</v>
      </c>
      <c r="N35" s="410" t="s">
        <v>116</v>
      </c>
      <c r="O35" s="572" t="s">
        <v>171</v>
      </c>
      <c r="P35" s="573"/>
      <c r="Q35" s="153"/>
      <c r="R35" s="73"/>
      <c r="S35" s="73"/>
      <c r="T35" s="73"/>
    </row>
    <row r="36" spans="1:20" s="199" customFormat="1" ht="18.75" customHeight="1" thickBot="1">
      <c r="A36" s="162"/>
      <c r="B36" s="162"/>
      <c r="G36" s="163"/>
      <c r="H36" s="163"/>
      <c r="I36" s="163"/>
      <c r="J36" s="163"/>
      <c r="K36" s="163"/>
      <c r="L36" s="163"/>
      <c r="M36" s="163"/>
      <c r="N36" s="81"/>
      <c r="O36" s="81"/>
      <c r="P36" s="81"/>
      <c r="Q36" s="163"/>
      <c r="R36" s="73"/>
      <c r="S36" s="73"/>
      <c r="T36" s="73"/>
    </row>
    <row r="37" spans="1:20" s="202" customFormat="1" ht="19.5" customHeight="1" thickBot="1">
      <c r="A37" s="543" t="s">
        <v>94</v>
      </c>
      <c r="B37" s="544"/>
      <c r="C37" s="544"/>
      <c r="D37" s="544"/>
      <c r="E37" s="544"/>
      <c r="F37" s="544"/>
      <c r="G37" s="544"/>
      <c r="H37" s="544"/>
      <c r="I37" s="544"/>
      <c r="J37" s="544"/>
      <c r="K37" s="544"/>
      <c r="L37" s="544"/>
      <c r="M37" s="544"/>
      <c r="N37" s="544"/>
      <c r="O37" s="544"/>
      <c r="P37" s="544"/>
      <c r="Q37" s="545"/>
      <c r="R37" s="51"/>
      <c r="S37" s="52"/>
      <c r="T37" s="53"/>
    </row>
    <row r="38" spans="1:21" ht="19.5" customHeight="1" thickBot="1">
      <c r="A38" s="546" t="s">
        <v>95</v>
      </c>
      <c r="B38" s="547"/>
      <c r="C38" s="547"/>
      <c r="D38" s="547"/>
      <c r="E38" s="547"/>
      <c r="F38" s="547"/>
      <c r="G38" s="547"/>
      <c r="H38" s="547"/>
      <c r="I38" s="547"/>
      <c r="J38" s="547"/>
      <c r="K38" s="547"/>
      <c r="L38" s="547"/>
      <c r="M38" s="547"/>
      <c r="N38" s="547"/>
      <c r="O38" s="547"/>
      <c r="P38" s="547"/>
      <c r="Q38" s="548"/>
      <c r="R38" s="54"/>
      <c r="S38" s="54"/>
      <c r="T38" s="54"/>
      <c r="U38" s="199"/>
    </row>
    <row r="39" spans="1:16" s="314" customFormat="1" ht="18" customHeight="1" thickBot="1">
      <c r="A39" s="309" t="s">
        <v>127</v>
      </c>
      <c r="B39" s="310" t="s">
        <v>128</v>
      </c>
      <c r="C39" s="311"/>
      <c r="D39" s="312"/>
      <c r="E39" s="312"/>
      <c r="F39" s="313"/>
      <c r="G39" s="425">
        <f>G40+G41+G42</f>
        <v>11.5</v>
      </c>
      <c r="H39" s="426">
        <v>195</v>
      </c>
      <c r="I39" s="427">
        <f>I40+I41+I42</f>
        <v>16</v>
      </c>
      <c r="J39" s="427">
        <f>J40+J42</f>
        <v>8</v>
      </c>
      <c r="K39" s="427"/>
      <c r="L39" s="427">
        <f>L40+L41+L42</f>
        <v>4</v>
      </c>
      <c r="M39" s="313">
        <f>M40+M41+M42</f>
        <v>329</v>
      </c>
      <c r="N39" s="311"/>
      <c r="O39" s="624"/>
      <c r="P39" s="625"/>
    </row>
    <row r="40" spans="1:18" s="320" customFormat="1" ht="18" customHeight="1">
      <c r="A40" s="315" t="s">
        <v>129</v>
      </c>
      <c r="B40" s="316" t="s">
        <v>130</v>
      </c>
      <c r="C40" s="317">
        <v>1</v>
      </c>
      <c r="D40" s="318"/>
      <c r="E40" s="318"/>
      <c r="F40" s="319"/>
      <c r="G40" s="428">
        <v>5</v>
      </c>
      <c r="H40" s="429">
        <f aca="true" t="shared" si="7" ref="H40:H48">G40*30</f>
        <v>150</v>
      </c>
      <c r="I40" s="430">
        <f>J40+L40+K40</f>
        <v>6</v>
      </c>
      <c r="J40" s="430">
        <v>4</v>
      </c>
      <c r="K40" s="430"/>
      <c r="L40" s="430">
        <v>2</v>
      </c>
      <c r="M40" s="319">
        <f aca="true" t="shared" si="8" ref="M40:M48">H40-I40</f>
        <v>144</v>
      </c>
      <c r="N40" s="354" t="s">
        <v>115</v>
      </c>
      <c r="O40" s="626"/>
      <c r="P40" s="627"/>
      <c r="R40" s="320" t="s">
        <v>188</v>
      </c>
    </row>
    <row r="41" spans="1:16" s="327" customFormat="1" ht="18.75" customHeight="1">
      <c r="A41" s="321" t="s">
        <v>131</v>
      </c>
      <c r="B41" s="322" t="s">
        <v>132</v>
      </c>
      <c r="C41" s="323"/>
      <c r="D41" s="324"/>
      <c r="E41" s="324"/>
      <c r="F41" s="325">
        <v>2</v>
      </c>
      <c r="G41" s="431">
        <v>1.5</v>
      </c>
      <c r="H41" s="432">
        <f t="shared" si="7"/>
        <v>45</v>
      </c>
      <c r="I41" s="430">
        <f aca="true" t="shared" si="9" ref="I41:I48">J41+L41+K41</f>
        <v>4</v>
      </c>
      <c r="J41" s="433">
        <v>4</v>
      </c>
      <c r="K41" s="433"/>
      <c r="L41" s="433">
        <v>0</v>
      </c>
      <c r="M41" s="325">
        <f t="shared" si="8"/>
        <v>41</v>
      </c>
      <c r="N41" s="354"/>
      <c r="O41" s="628" t="s">
        <v>114</v>
      </c>
      <c r="P41" s="629"/>
    </row>
    <row r="42" spans="1:22" s="334" customFormat="1" ht="19.5" customHeight="1">
      <c r="A42" s="315" t="s">
        <v>133</v>
      </c>
      <c r="B42" s="328" t="s">
        <v>134</v>
      </c>
      <c r="C42" s="329">
        <v>2</v>
      </c>
      <c r="D42" s="318"/>
      <c r="E42" s="330"/>
      <c r="F42" s="331"/>
      <c r="G42" s="434">
        <v>5</v>
      </c>
      <c r="H42" s="429">
        <f t="shared" si="7"/>
        <v>150</v>
      </c>
      <c r="I42" s="430">
        <f t="shared" si="9"/>
        <v>6</v>
      </c>
      <c r="J42" s="430">
        <v>4</v>
      </c>
      <c r="K42" s="430"/>
      <c r="L42" s="430">
        <v>2</v>
      </c>
      <c r="M42" s="331">
        <f t="shared" si="8"/>
        <v>144</v>
      </c>
      <c r="N42" s="354"/>
      <c r="O42" s="628" t="s">
        <v>115</v>
      </c>
      <c r="P42" s="629"/>
      <c r="Q42" s="162"/>
      <c r="R42" s="162"/>
      <c r="S42" s="332"/>
      <c r="T42" s="332"/>
      <c r="U42" s="332"/>
      <c r="V42" s="333"/>
    </row>
    <row r="43" spans="1:18" s="320" customFormat="1" ht="19.5" customHeight="1">
      <c r="A43" s="321" t="s">
        <v>135</v>
      </c>
      <c r="B43" s="335" t="s">
        <v>136</v>
      </c>
      <c r="C43" s="323"/>
      <c r="D43" s="324">
        <v>1</v>
      </c>
      <c r="E43" s="324"/>
      <c r="F43" s="325"/>
      <c r="G43" s="431">
        <v>4.5</v>
      </c>
      <c r="H43" s="432">
        <f t="shared" si="7"/>
        <v>135</v>
      </c>
      <c r="I43" s="430">
        <f t="shared" si="9"/>
        <v>6</v>
      </c>
      <c r="J43" s="433">
        <v>4</v>
      </c>
      <c r="K43" s="433"/>
      <c r="L43" s="433">
        <v>2</v>
      </c>
      <c r="M43" s="325">
        <f t="shared" si="8"/>
        <v>129</v>
      </c>
      <c r="N43" s="354" t="s">
        <v>115</v>
      </c>
      <c r="O43" s="630"/>
      <c r="P43" s="631"/>
      <c r="R43" s="320" t="s">
        <v>188</v>
      </c>
    </row>
    <row r="44" spans="1:18" s="320" customFormat="1" ht="19.5" customHeight="1">
      <c r="A44" s="321" t="s">
        <v>137</v>
      </c>
      <c r="B44" s="335" t="s">
        <v>138</v>
      </c>
      <c r="C44" s="323"/>
      <c r="D44" s="324">
        <v>1</v>
      </c>
      <c r="E44" s="324"/>
      <c r="F44" s="325"/>
      <c r="G44" s="431">
        <v>4.5</v>
      </c>
      <c r="H44" s="432">
        <f t="shared" si="7"/>
        <v>135</v>
      </c>
      <c r="I44" s="430">
        <f t="shared" si="9"/>
        <v>6</v>
      </c>
      <c r="J44" s="433">
        <v>4</v>
      </c>
      <c r="K44" s="433"/>
      <c r="L44" s="433">
        <v>2</v>
      </c>
      <c r="M44" s="325">
        <f t="shared" si="8"/>
        <v>129</v>
      </c>
      <c r="N44" s="354" t="s">
        <v>115</v>
      </c>
      <c r="O44" s="630"/>
      <c r="P44" s="631"/>
      <c r="R44" s="320" t="s">
        <v>188</v>
      </c>
    </row>
    <row r="45" spans="1:16" s="343" customFormat="1" ht="19.5" customHeight="1" thickBot="1">
      <c r="A45" s="336" t="s">
        <v>139</v>
      </c>
      <c r="B45" s="337" t="s">
        <v>140</v>
      </c>
      <c r="C45" s="338">
        <v>2</v>
      </c>
      <c r="D45" s="339"/>
      <c r="E45" s="339"/>
      <c r="F45" s="340"/>
      <c r="G45" s="435">
        <v>5</v>
      </c>
      <c r="H45" s="436">
        <f t="shared" si="7"/>
        <v>150</v>
      </c>
      <c r="I45" s="430">
        <f t="shared" si="9"/>
        <v>6</v>
      </c>
      <c r="J45" s="437">
        <v>4</v>
      </c>
      <c r="K45" s="437"/>
      <c r="L45" s="437">
        <v>2</v>
      </c>
      <c r="M45" s="340">
        <f t="shared" si="8"/>
        <v>144</v>
      </c>
      <c r="N45" s="418"/>
      <c r="O45" s="632" t="s">
        <v>115</v>
      </c>
      <c r="P45" s="633"/>
    </row>
    <row r="46" spans="1:18" s="320" customFormat="1" ht="19.5" customHeight="1">
      <c r="A46" s="344" t="s">
        <v>141</v>
      </c>
      <c r="B46" s="345" t="s">
        <v>98</v>
      </c>
      <c r="C46" s="346"/>
      <c r="D46" s="347">
        <v>1</v>
      </c>
      <c r="E46" s="347"/>
      <c r="F46" s="348"/>
      <c r="G46" s="438">
        <v>4</v>
      </c>
      <c r="H46" s="439">
        <f t="shared" si="7"/>
        <v>120</v>
      </c>
      <c r="I46" s="430">
        <f t="shared" si="9"/>
        <v>6</v>
      </c>
      <c r="J46" s="440">
        <v>4</v>
      </c>
      <c r="K46" s="440"/>
      <c r="L46" s="440">
        <v>2</v>
      </c>
      <c r="M46" s="349">
        <f t="shared" si="8"/>
        <v>114</v>
      </c>
      <c r="N46" s="417" t="s">
        <v>115</v>
      </c>
      <c r="O46" s="634"/>
      <c r="P46" s="635"/>
      <c r="R46" s="320" t="s">
        <v>188</v>
      </c>
    </row>
    <row r="47" spans="1:16" s="353" customFormat="1" ht="19.5" customHeight="1">
      <c r="A47" s="350" t="s">
        <v>142</v>
      </c>
      <c r="B47" s="351" t="s">
        <v>143</v>
      </c>
      <c r="C47" s="324">
        <v>2</v>
      </c>
      <c r="D47" s="324"/>
      <c r="E47" s="324"/>
      <c r="F47" s="352"/>
      <c r="G47" s="441">
        <v>5</v>
      </c>
      <c r="H47" s="433">
        <f t="shared" si="7"/>
        <v>150</v>
      </c>
      <c r="I47" s="430">
        <f t="shared" si="9"/>
        <v>6</v>
      </c>
      <c r="J47" s="433">
        <v>4</v>
      </c>
      <c r="K47" s="433"/>
      <c r="L47" s="433">
        <v>2</v>
      </c>
      <c r="M47" s="324">
        <f t="shared" si="8"/>
        <v>144</v>
      </c>
      <c r="N47" s="354"/>
      <c r="O47" s="628" t="s">
        <v>115</v>
      </c>
      <c r="P47" s="636"/>
    </row>
    <row r="48" spans="1:18" s="353" customFormat="1" ht="19.5" customHeight="1" thickBot="1">
      <c r="A48" s="350" t="s">
        <v>175</v>
      </c>
      <c r="B48" s="351" t="s">
        <v>144</v>
      </c>
      <c r="C48" s="324"/>
      <c r="D48" s="324">
        <v>1</v>
      </c>
      <c r="E48" s="324"/>
      <c r="F48" s="419"/>
      <c r="G48" s="442">
        <v>3</v>
      </c>
      <c r="H48" s="437">
        <f t="shared" si="7"/>
        <v>90</v>
      </c>
      <c r="I48" s="437">
        <f t="shared" si="9"/>
        <v>6</v>
      </c>
      <c r="J48" s="437">
        <v>4</v>
      </c>
      <c r="K48" s="437"/>
      <c r="L48" s="437">
        <v>2</v>
      </c>
      <c r="M48" s="339">
        <f t="shared" si="8"/>
        <v>84</v>
      </c>
      <c r="N48" s="418" t="s">
        <v>115</v>
      </c>
      <c r="O48" s="637"/>
      <c r="P48" s="638"/>
      <c r="R48" s="353" t="s">
        <v>189</v>
      </c>
    </row>
    <row r="49" spans="1:20" ht="19.5" customHeight="1" thickBot="1">
      <c r="A49" s="602" t="s">
        <v>97</v>
      </c>
      <c r="B49" s="603"/>
      <c r="C49" s="159"/>
      <c r="D49" s="159"/>
      <c r="E49" s="159"/>
      <c r="F49" s="73"/>
      <c r="G49" s="158">
        <f>G40+G41+G42+G43+G44+G45+G46+G47+G48</f>
        <v>37.5</v>
      </c>
      <c r="H49" s="158">
        <f aca="true" t="shared" si="10" ref="H49:M49">H40+H41+H42+H43+H44+H45+H46+H47+H48</f>
        <v>1125</v>
      </c>
      <c r="I49" s="158">
        <f t="shared" si="10"/>
        <v>52</v>
      </c>
      <c r="J49" s="158">
        <f t="shared" si="10"/>
        <v>36</v>
      </c>
      <c r="K49" s="158">
        <f t="shared" si="10"/>
        <v>0</v>
      </c>
      <c r="L49" s="158">
        <f t="shared" si="10"/>
        <v>16</v>
      </c>
      <c r="M49" s="158">
        <f t="shared" si="10"/>
        <v>1073</v>
      </c>
      <c r="N49" s="281" t="s">
        <v>162</v>
      </c>
      <c r="O49" s="525" t="s">
        <v>169</v>
      </c>
      <c r="P49" s="526"/>
      <c r="Q49" s="155"/>
      <c r="R49" s="56"/>
      <c r="S49" s="56"/>
      <c r="T49" s="56"/>
    </row>
    <row r="50" spans="1:20" s="355" customFormat="1" ht="19.5" customHeight="1">
      <c r="A50" s="604" t="s">
        <v>145</v>
      </c>
      <c r="B50" s="605"/>
      <c r="C50" s="605"/>
      <c r="D50" s="605"/>
      <c r="E50" s="605"/>
      <c r="F50" s="605"/>
      <c r="G50" s="605"/>
      <c r="H50" s="605"/>
      <c r="I50" s="605"/>
      <c r="J50" s="605"/>
      <c r="K50" s="605"/>
      <c r="L50" s="605"/>
      <c r="M50" s="605"/>
      <c r="N50" s="605"/>
      <c r="O50" s="605"/>
      <c r="P50" s="605"/>
      <c r="Q50" s="606"/>
      <c r="R50" s="73"/>
      <c r="S50" s="73"/>
      <c r="T50" s="73"/>
    </row>
    <row r="51" spans="1:20" s="355" customFormat="1" ht="18" customHeight="1">
      <c r="A51" s="607" t="s">
        <v>146</v>
      </c>
      <c r="B51" s="608"/>
      <c r="C51" s="608"/>
      <c r="D51" s="608"/>
      <c r="E51" s="608"/>
      <c r="F51" s="608"/>
      <c r="G51" s="608"/>
      <c r="H51" s="608"/>
      <c r="I51" s="608"/>
      <c r="J51" s="608"/>
      <c r="K51" s="608"/>
      <c r="L51" s="608"/>
      <c r="M51" s="608"/>
      <c r="N51" s="608"/>
      <c r="O51" s="608"/>
      <c r="P51" s="608"/>
      <c r="Q51" s="609"/>
      <c r="R51" s="356"/>
      <c r="S51" s="22"/>
      <c r="T51" s="22"/>
    </row>
    <row r="52" spans="1:20" s="355" customFormat="1" ht="18.75" customHeight="1" thickBot="1">
      <c r="A52" s="522" t="s">
        <v>147</v>
      </c>
      <c r="B52" s="523"/>
      <c r="C52" s="523"/>
      <c r="D52" s="523"/>
      <c r="E52" s="523"/>
      <c r="F52" s="523"/>
      <c r="G52" s="523"/>
      <c r="H52" s="523"/>
      <c r="I52" s="523"/>
      <c r="J52" s="523"/>
      <c r="K52" s="523"/>
      <c r="L52" s="523"/>
      <c r="M52" s="523"/>
      <c r="N52" s="523"/>
      <c r="O52" s="523"/>
      <c r="P52" s="523"/>
      <c r="Q52" s="524"/>
      <c r="R52" s="63"/>
      <c r="S52" s="63"/>
      <c r="T52" s="63"/>
    </row>
    <row r="53" spans="1:24" s="334" customFormat="1" ht="18.75" customHeight="1">
      <c r="A53" s="357" t="s">
        <v>148</v>
      </c>
      <c r="B53" s="358" t="s">
        <v>149</v>
      </c>
      <c r="C53" s="359"/>
      <c r="D53" s="360">
        <v>2</v>
      </c>
      <c r="E53" s="360"/>
      <c r="F53" s="361"/>
      <c r="G53" s="362">
        <v>3</v>
      </c>
      <c r="H53" s="363">
        <f>G53*30</f>
        <v>90</v>
      </c>
      <c r="I53" s="360">
        <f>J53+L53+K53</f>
        <v>6</v>
      </c>
      <c r="J53" s="364">
        <v>4</v>
      </c>
      <c r="K53" s="364"/>
      <c r="L53" s="364">
        <v>2</v>
      </c>
      <c r="M53" s="361">
        <f>H53-I53</f>
        <v>84</v>
      </c>
      <c r="N53" s="365"/>
      <c r="O53" s="639" t="s">
        <v>115</v>
      </c>
      <c r="P53" s="640"/>
      <c r="Q53" s="366"/>
      <c r="R53" s="162"/>
      <c r="S53" s="162"/>
      <c r="T53" s="162"/>
      <c r="U53" s="332"/>
      <c r="V53" s="332"/>
      <c r="W53" s="332"/>
      <c r="X53" s="333"/>
    </row>
    <row r="54" spans="1:20" s="355" customFormat="1" ht="32.25" customHeight="1">
      <c r="A54" s="367" t="s">
        <v>150</v>
      </c>
      <c r="B54" s="322" t="s">
        <v>96</v>
      </c>
      <c r="C54" s="323">
        <v>1</v>
      </c>
      <c r="D54" s="324"/>
      <c r="E54" s="324"/>
      <c r="F54" s="325"/>
      <c r="G54" s="326">
        <v>3</v>
      </c>
      <c r="H54" s="323">
        <f>G54*30</f>
        <v>90</v>
      </c>
      <c r="I54" s="324">
        <f>J54+L54+K54</f>
        <v>6</v>
      </c>
      <c r="J54" s="324">
        <v>4</v>
      </c>
      <c r="K54" s="324"/>
      <c r="L54" s="324">
        <v>2</v>
      </c>
      <c r="M54" s="325">
        <f>H54-I54</f>
        <v>84</v>
      </c>
      <c r="N54" s="354" t="s">
        <v>115</v>
      </c>
      <c r="O54" s="630"/>
      <c r="P54" s="631"/>
      <c r="Q54" s="368"/>
      <c r="R54" s="63" t="s">
        <v>188</v>
      </c>
      <c r="S54" s="63"/>
      <c r="T54" s="63"/>
    </row>
    <row r="55" spans="1:20" s="355" customFormat="1" ht="20.25" customHeight="1" thickBot="1">
      <c r="A55" s="369" t="s">
        <v>151</v>
      </c>
      <c r="B55" s="370" t="s">
        <v>152</v>
      </c>
      <c r="C55" s="338"/>
      <c r="D55" s="339">
        <v>2</v>
      </c>
      <c r="E55" s="339"/>
      <c r="F55" s="340"/>
      <c r="G55" s="341">
        <v>3</v>
      </c>
      <c r="H55" s="338">
        <f>G55*30</f>
        <v>90</v>
      </c>
      <c r="I55" s="339">
        <v>6</v>
      </c>
      <c r="J55" s="339">
        <v>4</v>
      </c>
      <c r="K55" s="339"/>
      <c r="L55" s="339">
        <v>2</v>
      </c>
      <c r="M55" s="340">
        <f>H55-I55</f>
        <v>84</v>
      </c>
      <c r="N55" s="342"/>
      <c r="O55" s="632" t="s">
        <v>115</v>
      </c>
      <c r="P55" s="633"/>
      <c r="Q55" s="371"/>
      <c r="R55" s="63"/>
      <c r="S55" s="63"/>
      <c r="T55" s="63"/>
    </row>
    <row r="56" spans="1:20" s="355" customFormat="1" ht="19.5" customHeight="1" thickBot="1">
      <c r="A56" s="527" t="s">
        <v>153</v>
      </c>
      <c r="B56" s="528"/>
      <c r="C56" s="311"/>
      <c r="D56" s="312"/>
      <c r="E56" s="312"/>
      <c r="F56" s="313"/>
      <c r="G56" s="372">
        <f>G53+G54+G55</f>
        <v>9</v>
      </c>
      <c r="H56" s="373">
        <f>H53+H54+H55</f>
        <v>270</v>
      </c>
      <c r="I56" s="373">
        <f aca="true" t="shared" si="11" ref="I56:Q56">SUM(I53:I55)</f>
        <v>18</v>
      </c>
      <c r="J56" s="373">
        <f t="shared" si="11"/>
        <v>12</v>
      </c>
      <c r="K56" s="373">
        <f t="shared" si="11"/>
        <v>0</v>
      </c>
      <c r="L56" s="373">
        <f t="shared" si="11"/>
        <v>6</v>
      </c>
      <c r="M56" s="373">
        <f t="shared" si="11"/>
        <v>252</v>
      </c>
      <c r="N56" s="373" t="str">
        <f>N54</f>
        <v>4/2</v>
      </c>
      <c r="O56" s="644" t="s">
        <v>172</v>
      </c>
      <c r="P56" s="645"/>
      <c r="Q56" s="374">
        <f t="shared" si="11"/>
        <v>0</v>
      </c>
      <c r="R56" s="56"/>
      <c r="S56" s="56"/>
      <c r="T56" s="56"/>
    </row>
    <row r="57" spans="1:20" s="355" customFormat="1" ht="21" customHeight="1">
      <c r="A57" s="375"/>
      <c r="B57" s="376"/>
      <c r="C57" s="376"/>
      <c r="D57" s="376"/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Q57" s="377"/>
      <c r="R57" s="63"/>
      <c r="S57" s="63"/>
      <c r="T57" s="63"/>
    </row>
    <row r="58" spans="1:20" s="355" customFormat="1" ht="17.25" customHeight="1" thickBot="1">
      <c r="A58" s="522" t="s">
        <v>154</v>
      </c>
      <c r="B58" s="523"/>
      <c r="C58" s="523"/>
      <c r="D58" s="523"/>
      <c r="E58" s="523"/>
      <c r="F58" s="523"/>
      <c r="G58" s="523"/>
      <c r="H58" s="523"/>
      <c r="I58" s="523"/>
      <c r="J58" s="523"/>
      <c r="K58" s="523"/>
      <c r="L58" s="523"/>
      <c r="M58" s="523"/>
      <c r="N58" s="523"/>
      <c r="O58" s="523"/>
      <c r="P58" s="523"/>
      <c r="Q58" s="524"/>
      <c r="R58" s="63"/>
      <c r="S58" s="63"/>
      <c r="T58" s="63"/>
    </row>
    <row r="59" spans="1:20" s="355" customFormat="1" ht="18.75" customHeight="1">
      <c r="A59" s="357" t="s">
        <v>148</v>
      </c>
      <c r="B59" s="358" t="s">
        <v>155</v>
      </c>
      <c r="C59" s="359"/>
      <c r="D59" s="360">
        <v>2</v>
      </c>
      <c r="E59" s="360"/>
      <c r="F59" s="361"/>
      <c r="G59" s="362">
        <v>3</v>
      </c>
      <c r="H59" s="363">
        <f>G59*30</f>
        <v>90</v>
      </c>
      <c r="I59" s="360">
        <f>J59+L59+K59</f>
        <v>6</v>
      </c>
      <c r="J59" s="364">
        <v>4</v>
      </c>
      <c r="K59" s="364"/>
      <c r="L59" s="364">
        <v>2</v>
      </c>
      <c r="M59" s="361">
        <f>H59-I59</f>
        <v>84</v>
      </c>
      <c r="N59" s="365"/>
      <c r="O59" s="639" t="s">
        <v>115</v>
      </c>
      <c r="P59" s="640"/>
      <c r="Q59" s="378"/>
      <c r="R59" s="63"/>
      <c r="S59" s="63"/>
      <c r="T59" s="63"/>
    </row>
    <row r="60" spans="1:20" s="355" customFormat="1" ht="19.5" customHeight="1">
      <c r="A60" s="367" t="s">
        <v>150</v>
      </c>
      <c r="B60" s="379" t="s">
        <v>156</v>
      </c>
      <c r="C60" s="346">
        <v>1</v>
      </c>
      <c r="D60" s="380"/>
      <c r="E60" s="347"/>
      <c r="F60" s="349"/>
      <c r="G60" s="381">
        <v>3</v>
      </c>
      <c r="H60" s="346">
        <f>G60*30</f>
        <v>90</v>
      </c>
      <c r="I60" s="347">
        <f>J60+L60+K60</f>
        <v>6</v>
      </c>
      <c r="J60" s="380">
        <v>4</v>
      </c>
      <c r="K60" s="380"/>
      <c r="L60" s="380">
        <v>2</v>
      </c>
      <c r="M60" s="349">
        <f>H60-I60</f>
        <v>84</v>
      </c>
      <c r="N60" s="354" t="s">
        <v>115</v>
      </c>
      <c r="O60" s="646"/>
      <c r="P60" s="647"/>
      <c r="Q60" s="382"/>
      <c r="R60" s="63"/>
      <c r="S60" s="63"/>
      <c r="T60" s="63"/>
    </row>
    <row r="61" spans="1:20" s="355" customFormat="1" ht="16.5" thickBot="1">
      <c r="A61" s="369" t="s">
        <v>151</v>
      </c>
      <c r="B61" s="383" t="s">
        <v>157</v>
      </c>
      <c r="C61" s="338"/>
      <c r="D61" s="339">
        <v>2</v>
      </c>
      <c r="E61" s="339"/>
      <c r="F61" s="340"/>
      <c r="G61" s="384">
        <v>3</v>
      </c>
      <c r="H61" s="338">
        <f>G61*30</f>
        <v>90</v>
      </c>
      <c r="I61" s="339">
        <f>J61+L61+K61</f>
        <v>6</v>
      </c>
      <c r="J61" s="339">
        <v>4</v>
      </c>
      <c r="K61" s="339"/>
      <c r="L61" s="339">
        <v>2</v>
      </c>
      <c r="M61" s="340">
        <f>H61-I61</f>
        <v>84</v>
      </c>
      <c r="N61" s="342"/>
      <c r="O61" s="632" t="s">
        <v>115</v>
      </c>
      <c r="P61" s="633"/>
      <c r="Q61" s="371"/>
      <c r="R61" s="63"/>
      <c r="S61" s="63"/>
      <c r="T61" s="63"/>
    </row>
    <row r="62" spans="1:20" s="355" customFormat="1" ht="18" customHeight="1" thickBot="1">
      <c r="A62" s="527" t="s">
        <v>153</v>
      </c>
      <c r="B62" s="528"/>
      <c r="C62" s="311"/>
      <c r="D62" s="312"/>
      <c r="E62" s="312"/>
      <c r="F62" s="313"/>
      <c r="G62" s="372">
        <f aca="true" t="shared" si="12" ref="G62:M62">SUM(G59:G61)</f>
        <v>9</v>
      </c>
      <c r="H62" s="373">
        <f t="shared" si="12"/>
        <v>270</v>
      </c>
      <c r="I62" s="373">
        <f t="shared" si="12"/>
        <v>18</v>
      </c>
      <c r="J62" s="373">
        <f t="shared" si="12"/>
        <v>12</v>
      </c>
      <c r="K62" s="373">
        <f t="shared" si="12"/>
        <v>0</v>
      </c>
      <c r="L62" s="373">
        <f t="shared" si="12"/>
        <v>6</v>
      </c>
      <c r="M62" s="373">
        <f t="shared" si="12"/>
        <v>252</v>
      </c>
      <c r="N62" s="373" t="str">
        <f>N60</f>
        <v>4/2</v>
      </c>
      <c r="O62" s="644" t="s">
        <v>172</v>
      </c>
      <c r="P62" s="645"/>
      <c r="Q62" s="374">
        <f>SUM(Q59:Q61)</f>
        <v>0</v>
      </c>
      <c r="R62" s="63"/>
      <c r="S62" s="63"/>
      <c r="T62" s="63"/>
    </row>
    <row r="63" spans="1:20" s="355" customFormat="1" ht="15.75">
      <c r="A63" s="375"/>
      <c r="B63" s="376"/>
      <c r="C63" s="376"/>
      <c r="D63" s="376"/>
      <c r="E63" s="376"/>
      <c r="F63" s="376"/>
      <c r="G63" s="376"/>
      <c r="H63" s="376"/>
      <c r="I63" s="376"/>
      <c r="J63" s="376"/>
      <c r="K63" s="376"/>
      <c r="L63" s="376"/>
      <c r="M63" s="376"/>
      <c r="N63" s="376"/>
      <c r="O63" s="376"/>
      <c r="P63" s="376"/>
      <c r="Q63" s="377"/>
      <c r="R63" s="63"/>
      <c r="S63" s="63"/>
      <c r="T63" s="63"/>
    </row>
    <row r="64" spans="1:20" s="355" customFormat="1" ht="33" customHeight="1" thickBot="1">
      <c r="A64" s="522" t="s">
        <v>158</v>
      </c>
      <c r="B64" s="523"/>
      <c r="C64" s="523"/>
      <c r="D64" s="523"/>
      <c r="E64" s="523"/>
      <c r="F64" s="523"/>
      <c r="G64" s="523"/>
      <c r="H64" s="523"/>
      <c r="I64" s="523"/>
      <c r="J64" s="523"/>
      <c r="K64" s="523"/>
      <c r="L64" s="523"/>
      <c r="M64" s="523"/>
      <c r="N64" s="523"/>
      <c r="O64" s="523"/>
      <c r="P64" s="523"/>
      <c r="Q64" s="524"/>
      <c r="R64" s="63"/>
      <c r="S64" s="63"/>
      <c r="T64" s="63"/>
    </row>
    <row r="65" spans="1:20" s="355" customFormat="1" ht="18" customHeight="1">
      <c r="A65" s="357" t="s">
        <v>148</v>
      </c>
      <c r="B65" s="385" t="s">
        <v>159</v>
      </c>
      <c r="C65" s="386"/>
      <c r="D65" s="387">
        <v>2</v>
      </c>
      <c r="E65" s="388"/>
      <c r="F65" s="389"/>
      <c r="G65" s="390">
        <v>3</v>
      </c>
      <c r="H65" s="363">
        <f>G65*30</f>
        <v>90</v>
      </c>
      <c r="I65" s="387">
        <f>J65+L65+K65</f>
        <v>6</v>
      </c>
      <c r="J65" s="364">
        <v>4</v>
      </c>
      <c r="K65" s="364"/>
      <c r="L65" s="364">
        <v>2</v>
      </c>
      <c r="M65" s="389">
        <f>H65-I65</f>
        <v>84</v>
      </c>
      <c r="N65" s="391"/>
      <c r="O65" s="639" t="s">
        <v>115</v>
      </c>
      <c r="P65" s="640"/>
      <c r="Q65" s="378"/>
      <c r="R65" s="63"/>
      <c r="S65" s="63"/>
      <c r="T65" s="63"/>
    </row>
    <row r="66" spans="1:20" s="355" customFormat="1" ht="18" customHeight="1">
      <c r="A66" s="367" t="s">
        <v>150</v>
      </c>
      <c r="B66" s="392" t="s">
        <v>160</v>
      </c>
      <c r="C66" s="323">
        <v>1</v>
      </c>
      <c r="D66" s="324"/>
      <c r="E66" s="324"/>
      <c r="F66" s="325"/>
      <c r="G66" s="326">
        <v>3</v>
      </c>
      <c r="H66" s="323">
        <f>G66*30</f>
        <v>90</v>
      </c>
      <c r="I66" s="324">
        <f>J66+L66+K66</f>
        <v>6</v>
      </c>
      <c r="J66" s="324">
        <v>4</v>
      </c>
      <c r="K66" s="324"/>
      <c r="L66" s="324">
        <v>2</v>
      </c>
      <c r="M66" s="325">
        <f>H66-I66</f>
        <v>84</v>
      </c>
      <c r="N66" s="354" t="s">
        <v>115</v>
      </c>
      <c r="O66" s="630"/>
      <c r="P66" s="631"/>
      <c r="Q66" s="368"/>
      <c r="R66" s="63"/>
      <c r="S66" s="63"/>
      <c r="T66" s="63"/>
    </row>
    <row r="67" spans="1:20" s="355" customFormat="1" ht="35.25" customHeight="1" thickBot="1">
      <c r="A67" s="369" t="s">
        <v>151</v>
      </c>
      <c r="B67" s="370" t="s">
        <v>161</v>
      </c>
      <c r="C67" s="338"/>
      <c r="D67" s="339">
        <v>2</v>
      </c>
      <c r="E67" s="339"/>
      <c r="F67" s="340"/>
      <c r="G67" s="341">
        <v>3</v>
      </c>
      <c r="H67" s="338">
        <f>G67*30</f>
        <v>90</v>
      </c>
      <c r="I67" s="339">
        <f>J67+L67+K67</f>
        <v>6</v>
      </c>
      <c r="J67" s="339">
        <v>4</v>
      </c>
      <c r="K67" s="339"/>
      <c r="L67" s="339">
        <v>2</v>
      </c>
      <c r="M67" s="340">
        <f>H67-I67</f>
        <v>84</v>
      </c>
      <c r="N67" s="342"/>
      <c r="O67" s="641" t="s">
        <v>115</v>
      </c>
      <c r="P67" s="642"/>
      <c r="Q67" s="393"/>
      <c r="R67" s="63"/>
      <c r="S67" s="63"/>
      <c r="T67" s="63"/>
    </row>
    <row r="68" spans="1:20" s="355" customFormat="1" ht="16.5" thickBot="1">
      <c r="A68" s="527" t="s">
        <v>153</v>
      </c>
      <c r="B68" s="528"/>
      <c r="C68" s="394"/>
      <c r="D68" s="395"/>
      <c r="E68" s="395"/>
      <c r="F68" s="396"/>
      <c r="G68" s="397">
        <f>SUM(G65:G67)</f>
        <v>9</v>
      </c>
      <c r="H68" s="398">
        <f aca="true" t="shared" si="13" ref="H68:Q68">SUM(H65:H67)</f>
        <v>270</v>
      </c>
      <c r="I68" s="398">
        <f t="shared" si="13"/>
        <v>18</v>
      </c>
      <c r="J68" s="398">
        <f t="shared" si="13"/>
        <v>12</v>
      </c>
      <c r="K68" s="398">
        <f t="shared" si="13"/>
        <v>0</v>
      </c>
      <c r="L68" s="398">
        <f t="shared" si="13"/>
        <v>6</v>
      </c>
      <c r="M68" s="398">
        <f t="shared" si="13"/>
        <v>252</v>
      </c>
      <c r="N68" s="398" t="str">
        <f>N62</f>
        <v>4/2</v>
      </c>
      <c r="O68" s="643" t="str">
        <f>O62</f>
        <v>8/4</v>
      </c>
      <c r="P68" s="643"/>
      <c r="Q68" s="399">
        <f t="shared" si="13"/>
        <v>0</v>
      </c>
      <c r="R68" s="63"/>
      <c r="S68" s="63"/>
      <c r="T68" s="63"/>
    </row>
    <row r="69" spans="1:20" s="355" customFormat="1" ht="16.5" thickBot="1">
      <c r="A69" s="400"/>
      <c r="B69" s="401"/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510"/>
      <c r="P69" s="511"/>
      <c r="Q69" s="402"/>
      <c r="R69" s="63"/>
      <c r="S69" s="63"/>
      <c r="T69" s="63"/>
    </row>
    <row r="70" spans="1:20" ht="16.5" thickBot="1">
      <c r="A70" s="549" t="s">
        <v>99</v>
      </c>
      <c r="B70" s="550"/>
      <c r="C70" s="282"/>
      <c r="D70" s="283"/>
      <c r="E70" s="284"/>
      <c r="F70" s="285"/>
      <c r="G70" s="286">
        <f aca="true" t="shared" si="14" ref="G70:M70">G49+G56</f>
        <v>46.5</v>
      </c>
      <c r="H70" s="286">
        <f t="shared" si="14"/>
        <v>1395</v>
      </c>
      <c r="I70" s="286">
        <f t="shared" si="14"/>
        <v>70</v>
      </c>
      <c r="J70" s="286">
        <f t="shared" si="14"/>
        <v>48</v>
      </c>
      <c r="K70" s="286">
        <f t="shared" si="14"/>
        <v>0</v>
      </c>
      <c r="L70" s="286">
        <f t="shared" si="14"/>
        <v>22</v>
      </c>
      <c r="M70" s="286">
        <f t="shared" si="14"/>
        <v>1325</v>
      </c>
      <c r="N70" s="287" t="s">
        <v>173</v>
      </c>
      <c r="O70" s="615" t="s">
        <v>174</v>
      </c>
      <c r="P70" s="616"/>
      <c r="Q70" s="288"/>
      <c r="R70" s="62"/>
      <c r="S70" s="63"/>
      <c r="T70" s="63">
        <f>30*G70</f>
        <v>1395</v>
      </c>
    </row>
    <row r="71" spans="1:21" ht="18.75" customHeight="1" thickBot="1">
      <c r="A71" s="543" t="s">
        <v>100</v>
      </c>
      <c r="B71" s="544"/>
      <c r="C71" s="544"/>
      <c r="D71" s="544"/>
      <c r="E71" s="544"/>
      <c r="F71" s="544"/>
      <c r="G71" s="544"/>
      <c r="H71" s="544"/>
      <c r="I71" s="544"/>
      <c r="J71" s="544"/>
      <c r="K71" s="544"/>
      <c r="L71" s="544"/>
      <c r="M71" s="544"/>
      <c r="N71" s="544"/>
      <c r="O71" s="544"/>
      <c r="P71" s="544"/>
      <c r="Q71" s="545"/>
      <c r="S71" s="73"/>
      <c r="T71" s="73">
        <f>16+24</f>
        <v>40</v>
      </c>
      <c r="U71" s="73"/>
    </row>
    <row r="72" spans="1:21" ht="17.25" customHeight="1">
      <c r="A72" s="178" t="s">
        <v>111</v>
      </c>
      <c r="B72" s="176" t="s">
        <v>101</v>
      </c>
      <c r="C72" s="107"/>
      <c r="D72" s="107">
        <v>3</v>
      </c>
      <c r="E72" s="65"/>
      <c r="F72" s="66"/>
      <c r="G72" s="263">
        <v>6</v>
      </c>
      <c r="H72" s="271">
        <f>G72*30</f>
        <v>180</v>
      </c>
      <c r="I72" s="177"/>
      <c r="J72" s="177"/>
      <c r="K72" s="177"/>
      <c r="L72" s="109"/>
      <c r="M72" s="181"/>
      <c r="N72" s="124"/>
      <c r="O72" s="619"/>
      <c r="P72" s="620"/>
      <c r="Q72" s="182"/>
      <c r="S72" s="67"/>
      <c r="T72" s="67"/>
      <c r="U72" s="68"/>
    </row>
    <row r="73" spans="1:21" ht="17.25" customHeight="1" thickBot="1">
      <c r="A73" s="166" t="s">
        <v>112</v>
      </c>
      <c r="B73" s="69" t="s">
        <v>102</v>
      </c>
      <c r="C73" s="59"/>
      <c r="D73" s="44">
        <v>3</v>
      </c>
      <c r="E73" s="60"/>
      <c r="F73" s="61"/>
      <c r="G73" s="264">
        <v>21</v>
      </c>
      <c r="H73" s="272">
        <f>G73*30</f>
        <v>630</v>
      </c>
      <c r="I73" s="70"/>
      <c r="J73" s="70"/>
      <c r="K73" s="70"/>
      <c r="L73" s="70"/>
      <c r="M73" s="61"/>
      <c r="N73" s="303"/>
      <c r="O73" s="520"/>
      <c r="P73" s="520"/>
      <c r="Q73" s="305"/>
      <c r="S73" s="68"/>
      <c r="T73" s="68"/>
      <c r="U73" s="68"/>
    </row>
    <row r="74" spans="1:21" ht="16.5" customHeight="1" thickBot="1">
      <c r="A74" s="574" t="s">
        <v>103</v>
      </c>
      <c r="B74" s="574"/>
      <c r="C74" s="47"/>
      <c r="D74" s="47"/>
      <c r="E74" s="180"/>
      <c r="F74" s="150"/>
      <c r="G74" s="265">
        <f>G72+G73</f>
        <v>27</v>
      </c>
      <c r="H74" s="47">
        <f>SUM(H72:H73)</f>
        <v>810</v>
      </c>
      <c r="I74" s="71"/>
      <c r="J74" s="47"/>
      <c r="K74" s="71"/>
      <c r="L74" s="47"/>
      <c r="M74" s="71"/>
      <c r="N74" s="135"/>
      <c r="O74" s="621"/>
      <c r="P74" s="621"/>
      <c r="Q74" s="411"/>
      <c r="S74" s="56"/>
      <c r="T74" s="56"/>
      <c r="U74" s="73"/>
    </row>
    <row r="75" spans="1:20" ht="16.5" customHeight="1" thickBot="1">
      <c r="A75" s="555" t="s">
        <v>104</v>
      </c>
      <c r="B75" s="555"/>
      <c r="C75" s="555"/>
      <c r="D75" s="555"/>
      <c r="E75" s="555"/>
      <c r="F75" s="556"/>
      <c r="G75" s="555"/>
      <c r="H75" s="555"/>
      <c r="I75" s="555"/>
      <c r="J75" s="555"/>
      <c r="K75" s="555"/>
      <c r="L75" s="555"/>
      <c r="M75" s="555"/>
      <c r="N75" s="556"/>
      <c r="O75" s="556"/>
      <c r="P75" s="556"/>
      <c r="Q75" s="556"/>
      <c r="R75" s="73"/>
      <c r="S75" s="73"/>
      <c r="T75" s="73"/>
    </row>
    <row r="76" spans="1:20" ht="18.75" customHeight="1" thickBot="1">
      <c r="A76" s="179" t="s">
        <v>113</v>
      </c>
      <c r="B76" s="74" t="s">
        <v>38</v>
      </c>
      <c r="C76" s="41">
        <v>3</v>
      </c>
      <c r="D76" s="57"/>
      <c r="E76" s="75"/>
      <c r="F76" s="64"/>
      <c r="G76" s="266">
        <v>3</v>
      </c>
      <c r="H76" s="273">
        <f>G76*30</f>
        <v>90</v>
      </c>
      <c r="I76" s="267"/>
      <c r="J76" s="267"/>
      <c r="K76" s="267"/>
      <c r="L76" s="268"/>
      <c r="M76" s="269"/>
      <c r="N76" s="49"/>
      <c r="O76" s="622"/>
      <c r="P76" s="623"/>
      <c r="Q76" s="76"/>
      <c r="R76" s="68"/>
      <c r="S76" s="68"/>
      <c r="T76" s="68"/>
    </row>
    <row r="77" spans="1:20" ht="21.75" customHeight="1" thickBot="1">
      <c r="A77" s="557" t="s">
        <v>105</v>
      </c>
      <c r="B77" s="557"/>
      <c r="C77" s="47"/>
      <c r="D77" s="47"/>
      <c r="E77" s="50"/>
      <c r="F77" s="72"/>
      <c r="G77" s="77">
        <f>G35+G70+G74+G76</f>
        <v>90</v>
      </c>
      <c r="H77" s="270">
        <f aca="true" t="shared" si="15" ref="H77:M77">H35+H70+H74+H76</f>
        <v>2700</v>
      </c>
      <c r="I77" s="270">
        <f t="shared" si="15"/>
        <v>96</v>
      </c>
      <c r="J77" s="270">
        <f t="shared" si="15"/>
        <v>60</v>
      </c>
      <c r="K77" s="270">
        <f t="shared" si="15"/>
        <v>0</v>
      </c>
      <c r="L77" s="270">
        <f t="shared" si="15"/>
        <v>36</v>
      </c>
      <c r="M77" s="270">
        <f t="shared" si="15"/>
        <v>1704</v>
      </c>
      <c r="N77" s="289" t="s">
        <v>184</v>
      </c>
      <c r="O77" s="617" t="s">
        <v>185</v>
      </c>
      <c r="P77" s="618"/>
      <c r="Q77" s="77"/>
      <c r="R77" s="56"/>
      <c r="S77" s="56"/>
      <c r="T77" s="56"/>
    </row>
    <row r="78" spans="1:20" s="201" customFormat="1" ht="15.75">
      <c r="A78" s="558"/>
      <c r="B78" s="558"/>
      <c r="C78" s="558"/>
      <c r="D78" s="558"/>
      <c r="E78" s="558"/>
      <c r="F78" s="558"/>
      <c r="G78" s="78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80"/>
      <c r="S78" s="80"/>
      <c r="T78" s="80">
        <f>24+8</f>
        <v>32</v>
      </c>
    </row>
    <row r="79" spans="1:20" s="201" customFormat="1" ht="16.5" thickBot="1">
      <c r="A79" s="558"/>
      <c r="B79" s="558"/>
      <c r="C79" s="558"/>
      <c r="D79" s="558"/>
      <c r="E79" s="558"/>
      <c r="F79" s="558"/>
      <c r="G79" s="78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80"/>
      <c r="S79" s="80"/>
      <c r="T79" s="80">
        <v>32</v>
      </c>
    </row>
    <row r="80" spans="2:20" ht="19.5" customHeight="1">
      <c r="B80" s="203"/>
      <c r="C80" s="203"/>
      <c r="D80" s="203"/>
      <c r="E80" s="203"/>
      <c r="F80" s="203"/>
      <c r="G80" s="203"/>
      <c r="H80" s="203"/>
      <c r="I80" s="203"/>
      <c r="J80" s="541" t="s">
        <v>106</v>
      </c>
      <c r="K80" s="541"/>
      <c r="L80" s="541"/>
      <c r="M80" s="541"/>
      <c r="N80" s="404">
        <v>3</v>
      </c>
      <c r="O80" s="559">
        <v>3</v>
      </c>
      <c r="P80" s="560"/>
      <c r="Q80" s="405"/>
      <c r="R80" s="81"/>
      <c r="S80" s="81"/>
      <c r="T80" s="81">
        <v>12</v>
      </c>
    </row>
    <row r="81" spans="2:20" ht="19.5" customHeight="1">
      <c r="B81" s="203"/>
      <c r="C81" s="203"/>
      <c r="D81" s="203"/>
      <c r="E81" s="203"/>
      <c r="F81" s="203"/>
      <c r="G81" s="203"/>
      <c r="H81" s="203"/>
      <c r="I81" s="203"/>
      <c r="J81" s="541" t="s">
        <v>107</v>
      </c>
      <c r="K81" s="541"/>
      <c r="L81" s="541"/>
      <c r="M81" s="541"/>
      <c r="N81" s="409">
        <v>6</v>
      </c>
      <c r="O81" s="561" t="s">
        <v>170</v>
      </c>
      <c r="P81" s="562"/>
      <c r="Q81" s="406">
        <v>1</v>
      </c>
      <c r="R81" s="553">
        <v>40</v>
      </c>
      <c r="S81" s="553"/>
      <c r="T81" s="553"/>
    </row>
    <row r="82" spans="2:20" ht="18" customHeight="1">
      <c r="B82" s="203"/>
      <c r="C82" s="203"/>
      <c r="D82" s="203"/>
      <c r="E82" s="203"/>
      <c r="F82" s="203"/>
      <c r="G82" s="203"/>
      <c r="H82" s="203"/>
      <c r="I82" s="203"/>
      <c r="J82" s="541" t="s">
        <v>108</v>
      </c>
      <c r="K82" s="541"/>
      <c r="L82" s="541"/>
      <c r="M82" s="541"/>
      <c r="N82" s="409"/>
      <c r="O82" s="563"/>
      <c r="P82" s="564"/>
      <c r="Q82" s="406"/>
      <c r="R82" s="68"/>
      <c r="S82" s="68"/>
      <c r="T82" s="68">
        <v>12</v>
      </c>
    </row>
    <row r="83" spans="2:20" ht="18.75" customHeight="1" thickBot="1">
      <c r="B83" s="203"/>
      <c r="C83" s="203"/>
      <c r="D83" s="203"/>
      <c r="E83" s="203"/>
      <c r="F83" s="203"/>
      <c r="G83" s="203"/>
      <c r="H83" s="203"/>
      <c r="I83" s="203"/>
      <c r="J83" s="542" t="s">
        <v>109</v>
      </c>
      <c r="K83" s="542"/>
      <c r="L83" s="542"/>
      <c r="M83" s="542"/>
      <c r="N83" s="305"/>
      <c r="O83" s="613">
        <v>1</v>
      </c>
      <c r="P83" s="614"/>
      <c r="Q83" s="407"/>
      <c r="R83" s="68"/>
      <c r="S83" s="68"/>
      <c r="T83" s="68"/>
    </row>
    <row r="84" spans="1:20" ht="16.5" thickBot="1">
      <c r="A84" s="204"/>
      <c r="B84" s="183"/>
      <c r="C84" s="183"/>
      <c r="D84" s="183"/>
      <c r="E84" s="183"/>
      <c r="F84" s="183"/>
      <c r="G84" s="204"/>
      <c r="H84" s="204"/>
      <c r="I84" s="204"/>
      <c r="J84" s="565"/>
      <c r="K84" s="565"/>
      <c r="L84" s="565"/>
      <c r="M84" s="565"/>
      <c r="N84" s="554">
        <f>G19+G34+G49+G68</f>
        <v>60</v>
      </c>
      <c r="O84" s="554"/>
      <c r="P84" s="554"/>
      <c r="Q84" s="408">
        <f>G72+G73+G76</f>
        <v>30</v>
      </c>
      <c r="R84" s="204"/>
      <c r="S84" s="204"/>
      <c r="T84" s="204"/>
    </row>
    <row r="85" spans="1:20" ht="15.75">
      <c r="A85" s="204"/>
      <c r="B85" s="82"/>
      <c r="C85" s="83"/>
      <c r="D85" s="83"/>
      <c r="E85" s="83"/>
      <c r="F85" s="83"/>
      <c r="G85" s="204"/>
      <c r="H85" s="204"/>
      <c r="I85" s="204"/>
      <c r="J85" s="508" t="s">
        <v>181</v>
      </c>
      <c r="K85" s="508"/>
      <c r="L85" s="508"/>
      <c r="M85" s="508"/>
      <c r="N85" s="509" t="s">
        <v>182</v>
      </c>
      <c r="O85" s="509"/>
      <c r="P85" s="509"/>
      <c r="Q85" s="84"/>
      <c r="R85" s="204"/>
      <c r="S85" s="204"/>
      <c r="T85" s="204"/>
    </row>
    <row r="86" spans="1:20" ht="15.75">
      <c r="A86" s="204"/>
      <c r="B86" s="82"/>
      <c r="C86" s="83"/>
      <c r="D86" s="83"/>
      <c r="E86" s="83"/>
      <c r="F86" s="83"/>
      <c r="G86" s="204"/>
      <c r="H86" s="204"/>
      <c r="I86" s="204"/>
      <c r="J86" s="204"/>
      <c r="K86" s="204"/>
      <c r="L86" s="204"/>
      <c r="M86" s="204"/>
      <c r="N86" s="84"/>
      <c r="O86" s="205"/>
      <c r="P86" s="205"/>
      <c r="Q86" s="84"/>
      <c r="R86" s="204"/>
      <c r="S86" s="204"/>
      <c r="T86" s="204"/>
    </row>
    <row r="87" spans="1:20" ht="28.5" customHeight="1">
      <c r="A87" s="204"/>
      <c r="B87" s="82"/>
      <c r="C87" s="83"/>
      <c r="D87" s="83"/>
      <c r="E87" s="83"/>
      <c r="F87" s="83"/>
      <c r="G87" s="204"/>
      <c r="H87" s="204"/>
      <c r="I87" s="204"/>
      <c r="J87" s="204"/>
      <c r="K87" s="206"/>
      <c r="L87" s="204"/>
      <c r="M87" s="204"/>
      <c r="N87" s="84"/>
      <c r="O87" s="205"/>
      <c r="P87" s="205"/>
      <c r="Q87" s="84"/>
      <c r="R87" s="204"/>
      <c r="S87" s="204"/>
      <c r="T87" s="204"/>
    </row>
    <row r="88" spans="1:20" ht="25.5" customHeight="1">
      <c r="A88" s="204"/>
      <c r="B88" s="184" t="s">
        <v>110</v>
      </c>
      <c r="C88" s="552"/>
      <c r="D88" s="552"/>
      <c r="E88" s="552"/>
      <c r="F88" s="552"/>
      <c r="G88" s="552"/>
      <c r="H88" s="208"/>
      <c r="I88" s="552" t="s">
        <v>166</v>
      </c>
      <c r="J88" s="552"/>
      <c r="K88" s="552"/>
      <c r="L88" s="204"/>
      <c r="M88" s="204"/>
      <c r="N88" s="204"/>
      <c r="O88" s="204"/>
      <c r="P88" s="204"/>
      <c r="Q88" s="204"/>
      <c r="R88" s="204"/>
      <c r="S88" s="204"/>
      <c r="T88" s="204"/>
    </row>
    <row r="89" spans="1:20" ht="39" customHeight="1">
      <c r="A89" s="204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204"/>
      <c r="M89" s="204"/>
      <c r="N89" s="204"/>
      <c r="O89" s="204"/>
      <c r="P89" s="204"/>
      <c r="Q89" s="204"/>
      <c r="R89" s="204"/>
      <c r="S89" s="204"/>
      <c r="T89" s="204"/>
    </row>
    <row r="90" spans="1:20" ht="26.25" customHeight="1">
      <c r="A90" s="204"/>
      <c r="B90" s="184" t="s">
        <v>203</v>
      </c>
      <c r="C90" s="552"/>
      <c r="D90" s="552"/>
      <c r="E90" s="552"/>
      <c r="F90" s="552"/>
      <c r="G90" s="552"/>
      <c r="H90" s="208"/>
      <c r="I90" s="552" t="s">
        <v>204</v>
      </c>
      <c r="J90" s="552"/>
      <c r="K90" s="552"/>
      <c r="L90" s="89"/>
      <c r="M90" s="204"/>
      <c r="N90" s="204"/>
      <c r="O90" s="204"/>
      <c r="P90" s="204"/>
      <c r="Q90" s="204"/>
      <c r="R90" s="204"/>
      <c r="S90" s="204"/>
      <c r="T90" s="204"/>
    </row>
    <row r="91" spans="1:20" ht="21.75" customHeight="1">
      <c r="A91" s="204"/>
      <c r="B91" s="184"/>
      <c r="C91" s="88"/>
      <c r="D91" s="88"/>
      <c r="E91" s="88"/>
      <c r="F91" s="88"/>
      <c r="G91" s="88"/>
      <c r="H91" s="86"/>
      <c r="I91" s="209"/>
      <c r="J91" s="209"/>
      <c r="K91" s="209"/>
      <c r="L91" s="87"/>
      <c r="M91" s="204"/>
      <c r="N91" s="204"/>
      <c r="O91" s="204"/>
      <c r="P91" s="204"/>
      <c r="Q91" s="204"/>
      <c r="R91" s="204"/>
      <c r="S91" s="204"/>
      <c r="T91" s="204"/>
    </row>
    <row r="92" spans="1:20" ht="44.25" customHeight="1">
      <c r="A92" s="204"/>
      <c r="B92" s="184"/>
      <c r="C92" s="551"/>
      <c r="D92" s="551"/>
      <c r="E92" s="551"/>
      <c r="F92" s="551"/>
      <c r="G92" s="551"/>
      <c r="H92" s="290"/>
      <c r="I92" s="551"/>
      <c r="J92" s="551"/>
      <c r="K92" s="551"/>
      <c r="L92" s="87"/>
      <c r="M92" s="204"/>
      <c r="N92" s="204"/>
      <c r="O92" s="204"/>
      <c r="P92" s="204"/>
      <c r="Q92" s="204"/>
      <c r="R92" s="204"/>
      <c r="S92" s="204"/>
      <c r="T92" s="204"/>
    </row>
    <row r="93" spans="1:20" ht="33" customHeight="1">
      <c r="A93" s="204"/>
      <c r="B93" s="85"/>
      <c r="C93" s="207"/>
      <c r="D93" s="207"/>
      <c r="E93" s="207"/>
      <c r="F93" s="207"/>
      <c r="G93" s="207"/>
      <c r="H93" s="204"/>
      <c r="I93" s="87"/>
      <c r="J93" s="87"/>
      <c r="K93" s="87"/>
      <c r="L93" s="87"/>
      <c r="M93" s="204"/>
      <c r="N93" s="204"/>
      <c r="O93" s="204"/>
      <c r="P93" s="204"/>
      <c r="Q93" s="204"/>
      <c r="R93" s="204"/>
      <c r="S93" s="204"/>
      <c r="T93" s="204"/>
    </row>
    <row r="94" spans="1:20" ht="15.75">
      <c r="A94" s="204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</row>
    <row r="95" spans="1:20" ht="15.75">
      <c r="A95" s="204"/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</row>
  </sheetData>
  <sheetProtection selectLockedCells="1" selectUnlockedCells="1"/>
  <mergeCells count="122">
    <mergeCell ref="O65:P65"/>
    <mergeCell ref="O66:P66"/>
    <mergeCell ref="O67:P67"/>
    <mergeCell ref="O68:P68"/>
    <mergeCell ref="O55:P55"/>
    <mergeCell ref="O56:P56"/>
    <mergeCell ref="O59:P59"/>
    <mergeCell ref="O60:P60"/>
    <mergeCell ref="O61:P61"/>
    <mergeCell ref="O62:P62"/>
    <mergeCell ref="O46:P46"/>
    <mergeCell ref="O47:P47"/>
    <mergeCell ref="O48:P48"/>
    <mergeCell ref="O53:P53"/>
    <mergeCell ref="O54:P54"/>
    <mergeCell ref="A52:Q52"/>
    <mergeCell ref="O40:P40"/>
    <mergeCell ref="O41:P41"/>
    <mergeCell ref="O42:P42"/>
    <mergeCell ref="O43:P43"/>
    <mergeCell ref="O44:P44"/>
    <mergeCell ref="O45:P45"/>
    <mergeCell ref="O83:P83"/>
    <mergeCell ref="O70:P70"/>
    <mergeCell ref="O77:P77"/>
    <mergeCell ref="O72:P72"/>
    <mergeCell ref="O73:P73"/>
    <mergeCell ref="O74:P74"/>
    <mergeCell ref="O76:P76"/>
    <mergeCell ref="A71:Q71"/>
    <mergeCell ref="A62:B62"/>
    <mergeCell ref="A49:B49"/>
    <mergeCell ref="A50:Q50"/>
    <mergeCell ref="A51:Q51"/>
    <mergeCell ref="A1:Q1"/>
    <mergeCell ref="A2:A8"/>
    <mergeCell ref="B2:B8"/>
    <mergeCell ref="C2:F4"/>
    <mergeCell ref="G2:G8"/>
    <mergeCell ref="O39:P39"/>
    <mergeCell ref="H2:M2"/>
    <mergeCell ref="N2:Q2"/>
    <mergeCell ref="H3:H8"/>
    <mergeCell ref="I3:L3"/>
    <mergeCell ref="M3:M8"/>
    <mergeCell ref="N3:P3"/>
    <mergeCell ref="I4:I8"/>
    <mergeCell ref="J4:L4"/>
    <mergeCell ref="N4:P5"/>
    <mergeCell ref="N7:Q7"/>
    <mergeCell ref="J5:J8"/>
    <mergeCell ref="K5:K8"/>
    <mergeCell ref="O6:P6"/>
    <mergeCell ref="L5:L8"/>
    <mergeCell ref="E7:E8"/>
    <mergeCell ref="F7:F8"/>
    <mergeCell ref="A11:Q11"/>
    <mergeCell ref="D5:D8"/>
    <mergeCell ref="E5:F6"/>
    <mergeCell ref="A19:B19"/>
    <mergeCell ref="A35:B35"/>
    <mergeCell ref="A10:Q10"/>
    <mergeCell ref="Q4:Q5"/>
    <mergeCell ref="C5:C8"/>
    <mergeCell ref="O18:P18"/>
    <mergeCell ref="O22:P22"/>
    <mergeCell ref="O34:P34"/>
    <mergeCell ref="O19:P19"/>
    <mergeCell ref="O35:P35"/>
    <mergeCell ref="A74:B74"/>
    <mergeCell ref="A20:Q20"/>
    <mergeCell ref="A21:Q21"/>
    <mergeCell ref="A27:Q27"/>
    <mergeCell ref="A33:B33"/>
    <mergeCell ref="A34:B34"/>
    <mergeCell ref="A56:B56"/>
    <mergeCell ref="R81:T81"/>
    <mergeCell ref="N84:P84"/>
    <mergeCell ref="A75:Q75"/>
    <mergeCell ref="A77:B77"/>
    <mergeCell ref="A78:F78"/>
    <mergeCell ref="A79:F79"/>
    <mergeCell ref="O80:P80"/>
    <mergeCell ref="O81:P81"/>
    <mergeCell ref="O82:P82"/>
    <mergeCell ref="J84:M84"/>
    <mergeCell ref="C92:G92"/>
    <mergeCell ref="C90:G90"/>
    <mergeCell ref="C88:G88"/>
    <mergeCell ref="I88:K88"/>
    <mergeCell ref="I90:K90"/>
    <mergeCell ref="I92:K92"/>
    <mergeCell ref="O17:P17"/>
    <mergeCell ref="O13:P13"/>
    <mergeCell ref="J81:M81"/>
    <mergeCell ref="J82:M82"/>
    <mergeCell ref="J83:M83"/>
    <mergeCell ref="J80:M80"/>
    <mergeCell ref="A37:Q37"/>
    <mergeCell ref="A38:Q38"/>
    <mergeCell ref="A70:B70"/>
    <mergeCell ref="O31:P31"/>
    <mergeCell ref="A58:Q58"/>
    <mergeCell ref="O49:P49"/>
    <mergeCell ref="A68:B68"/>
    <mergeCell ref="O8:P8"/>
    <mergeCell ref="O9:P9"/>
    <mergeCell ref="O12:P12"/>
    <mergeCell ref="O14:P14"/>
    <mergeCell ref="O15:P15"/>
    <mergeCell ref="O16:P16"/>
    <mergeCell ref="O24:P24"/>
    <mergeCell ref="J85:M85"/>
    <mergeCell ref="N85:P85"/>
    <mergeCell ref="O69:P69"/>
    <mergeCell ref="O23:P23"/>
    <mergeCell ref="O25:P25"/>
    <mergeCell ref="O26:P26"/>
    <mergeCell ref="O28:P28"/>
    <mergeCell ref="O29:P29"/>
    <mergeCell ref="O30:P30"/>
    <mergeCell ref="A64:Q64"/>
  </mergeCells>
  <printOptions/>
  <pageMargins left="0.7" right="0.7" top="0.75" bottom="0.75" header="0.5118055555555555" footer="0.5118055555555555"/>
  <pageSetup fitToHeight="0" fitToWidth="1" horizontalDpi="600" verticalDpi="600" orientation="landscape" paperSize="9" scale="67" r:id="rId1"/>
  <rowBreaks count="2" manualBreakCount="2">
    <brk id="36" max="255" man="1"/>
    <brk id="7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 Латышева</cp:lastModifiedBy>
  <cp:lastPrinted>2018-02-05T06:42:10Z</cp:lastPrinted>
  <dcterms:created xsi:type="dcterms:W3CDTF">2016-09-27T16:24:27Z</dcterms:created>
  <dcterms:modified xsi:type="dcterms:W3CDTF">2018-02-05T06:45:36Z</dcterms:modified>
  <cp:category/>
  <cp:version/>
  <cp:contentType/>
  <cp:contentStatus/>
</cp:coreProperties>
</file>